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65" windowWidth="15300" windowHeight="481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mới'!$A$6:$T$384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G251" i="4" l="1"/>
  <c r="E381" i="4"/>
  <c r="G380" i="4" s="1"/>
  <c r="K402" i="4"/>
  <c r="F250" i="4"/>
  <c r="H382" i="4"/>
  <c r="H381" i="4"/>
  <c r="K746" i="4" l="1"/>
  <c r="L746" i="4"/>
  <c r="G746" i="4"/>
  <c r="I685" i="4"/>
  <c r="I746" i="4" l="1"/>
  <c r="E746" i="4"/>
  <c r="G1054" i="4" l="1"/>
  <c r="G873" i="4"/>
  <c r="L1083" i="4" l="1"/>
  <c r="J1384" i="4"/>
  <c r="I1387" i="4"/>
  <c r="I820" i="4"/>
  <c r="G1070" i="4"/>
  <c r="I1151" i="4"/>
  <c r="H1159" i="4"/>
  <c r="H1161" i="4" s="1"/>
  <c r="K1157" i="4"/>
  <c r="J1157" i="4"/>
  <c r="G1154" i="4"/>
  <c r="E1055" i="4"/>
  <c r="I1103" i="4" l="1"/>
  <c r="H1106" i="4"/>
  <c r="H1105" i="4"/>
  <c r="H1094" i="4"/>
  <c r="H1093" i="4"/>
  <c r="J1096" i="4"/>
  <c r="H1107" i="4" l="1"/>
  <c r="H1397" i="4"/>
  <c r="E1400" i="4"/>
  <c r="E1376" i="4" l="1"/>
  <c r="H1523" i="4" l="1"/>
  <c r="H1583" i="4"/>
  <c r="E1577" i="4" l="1"/>
  <c r="H1722" i="4" l="1"/>
  <c r="G1744" i="4"/>
  <c r="F1720" i="4"/>
  <c r="E1744" i="4"/>
  <c r="G1865" i="4" l="1"/>
  <c r="H1864" i="4"/>
  <c r="G1887" i="4"/>
  <c r="G1808" i="4"/>
  <c r="E1887" i="4"/>
  <c r="H1976" i="4" l="1"/>
  <c r="G2013" i="4"/>
  <c r="H1982" i="4"/>
  <c r="H1919" i="4"/>
  <c r="E2013" i="4"/>
  <c r="G2136" i="4" l="1"/>
  <c r="I2121" i="4"/>
  <c r="H2136" i="4"/>
  <c r="F160" i="2"/>
  <c r="F2062" i="4" l="1"/>
  <c r="E2136" i="4"/>
  <c r="E2315" i="4" l="1"/>
  <c r="H2315" i="4"/>
  <c r="G2315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<sst xmlns="http://schemas.openxmlformats.org/spreadsheetml/2006/main" count="15591" uniqueCount="5367">
  <si>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</si>
  <si>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</si>
  <si>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</si>
  <si>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</si>
  <si>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</si>
  <si>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</si>
  <si>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</si>
  <si>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</si>
  <si>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</si>
  <si>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</si>
  <si>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</si>
  <si>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</si>
  <si>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</si>
  <si>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</si>
  <si>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</si>
  <si>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</si>
  <si>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</si>
  <si>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</si>
  <si>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</si>
  <si>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</si>
  <si>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</si>
  <si>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</si>
  <si>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</si>
  <si>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</si>
  <si>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</si>
  <si>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</si>
  <si>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</si>
  <si>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</si>
  <si>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</si>
  <si>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</si>
  <si>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</si>
  <si>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</si>
  <si>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</si>
  <si>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</si>
  <si>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</si>
  <si>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</si>
  <si>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</si>
  <si>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</si>
  <si>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</si>
  <si>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</si>
  <si>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</si>
  <si>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</si>
  <si>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</si>
  <si>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</si>
  <si>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</si>
  <si>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</si>
  <si>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</si>
  <si>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</si>
  <si>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</si>
  <si>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</si>
  <si>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</si>
  <si>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</si>
  <si>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</si>
  <si>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</si>
  <si>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</si>
  <si>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</si>
  <si>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</si>
  <si>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</si>
  <si>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</si>
  <si>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</si>
  <si>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</si>
  <si>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</si>
  <si>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</si>
  <si>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</si>
  <si>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</si>
  <si>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</si>
  <si>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</si>
  <si>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</si>
  <si>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</si>
  <si>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</si>
  <si>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</si>
  <si>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</si>
  <si>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</si>
  <si>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</si>
  <si>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</si>
  <si>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</si>
  <si>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</si>
  <si>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</si>
  <si>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</si>
  <si>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</si>
  <si>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</si>
  <si>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</si>
  <si>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</si>
  <si>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</si>
  <si>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</si>
  <si>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</si>
  <si>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</si>
  <si>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</si>
  <si>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</si>
  <si>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</si>
  <si>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</si>
  <si>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</si>
  <si>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</si>
  <si>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</si>
  <si>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</si>
  <si>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</si>
  <si>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</si>
  <si>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</si>
  <si>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</si>
  <si>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</si>
  <si>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</si>
  <si>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</si>
  <si>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</si>
  <si>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</si>
  <si>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</si>
  <si>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</si>
  <si>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</si>
  <si>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</si>
  <si>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</si>
  <si>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</si>
  <si>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</si>
  <si>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</si>
  <si>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</si>
  <si>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</si>
  <si>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</si>
  <si>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</si>
  <si>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</si>
  <si>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</si>
  <si>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</si>
  <si>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</si>
  <si>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</si>
  <si>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</si>
  <si>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</si>
  <si>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</si>
  <si>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</si>
  <si>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</si>
  <si>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</si>
  <si>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</si>
  <si>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</si>
  <si>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</si>
  <si>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</si>
  <si>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</si>
  <si>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</si>
  <si>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</si>
  <si>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</si>
  <si>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</si>
  <si>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</si>
  <si>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</si>
  <si>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</si>
  <si>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</si>
  <si>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</si>
  <si>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</si>
  <si>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</si>
  <si>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</si>
  <si>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</si>
  <si>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</si>
  <si>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</si>
  <si>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</si>
  <si>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</si>
  <si>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</si>
  <si>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</si>
  <si>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</si>
  <si>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</si>
  <si>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</si>
  <si>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</si>
  <si>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</si>
  <si>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</si>
  <si>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</si>
  <si>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</si>
  <si>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</si>
  <si>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</si>
  <si>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</si>
  <si>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</si>
  <si>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</si>
  <si>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</si>
  <si>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</si>
  <si>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</si>
  <si>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</si>
  <si>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</si>
  <si>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</si>
  <si>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</si>
  <si>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</si>
  <si>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</si>
  <si>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</si>
  <si>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</si>
  <si>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</si>
  <si>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</si>
  <si>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</si>
  <si>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</si>
  <si>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</si>
  <si>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</si>
  <si>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</si>
  <si>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</si>
  <si>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</si>
  <si>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</si>
  <si>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</si>
  <si>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</si>
  <si>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</si>
  <si>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</si>
  <si>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</si>
  <si>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</si>
  <si>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</si>
  <si>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</si>
  <si>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</si>
  <si>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</si>
  <si>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</si>
  <si>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</si>
  <si>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</si>
  <si>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</si>
  <si>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</si>
  <si>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</si>
  <si>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</si>
  <si>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</si>
  <si>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</si>
  <si>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</si>
  <si>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</si>
  <si>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</si>
  <si>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</si>
  <si>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</si>
  <si>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</si>
  <si>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</si>
  <si>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</si>
  <si>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</si>
  <si>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</si>
  <si>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</si>
  <si>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</si>
  <si>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</si>
  <si>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</si>
  <si>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</si>
  <si>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</si>
  <si>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</si>
  <si>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</si>
  <si>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</si>
  <si>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</si>
  <si>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</si>
  <si>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</si>
  <si>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</si>
  <si>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</si>
  <si>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</si>
  <si>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</si>
  <si>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</si>
  <si>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</si>
  <si>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</si>
  <si>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</si>
  <si>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</si>
  <si>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</si>
  <si>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</si>
  <si>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</si>
  <si>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</si>
  <si>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</si>
  <si>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</si>
  <si>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</si>
  <si>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</si>
  <si>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</si>
  <si>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</si>
  <si>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</si>
  <si>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</si>
  <si>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</si>
  <si>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</si>
  <si>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</si>
  <si>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</si>
  <si>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</si>
  <si>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</si>
  <si>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</si>
  <si>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</si>
  <si>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</si>
  <si>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</si>
  <si>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</si>
  <si>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</si>
  <si>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</si>
  <si>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</si>
  <si>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</si>
  <si>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</si>
  <si>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</si>
  <si>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</si>
  <si>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</si>
  <si>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</si>
  <si>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</si>
  <si>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</si>
  <si>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</si>
  <si>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</si>
  <si>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</si>
  <si>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</si>
  <si>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</si>
  <si>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</si>
  <si>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</si>
  <si>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</si>
  <si>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</si>
  <si>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</si>
  <si>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</si>
  <si>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</si>
  <si>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</si>
  <si>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</si>
  <si>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</si>
  <si>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</si>
  <si>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</si>
  <si>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</si>
  <si>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</si>
  <si>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</si>
  <si>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</si>
  <si>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</si>
  <si>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</si>
  <si>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</si>
  <si>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</si>
  <si>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</si>
  <si>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</si>
  <si>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</si>
  <si>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</si>
  <si>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</si>
  <si>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</si>
  <si>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</si>
  <si>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</si>
  <si>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</si>
  <si>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</si>
  <si>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</si>
  <si>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</si>
  <si>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</si>
  <si>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</si>
  <si>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</si>
  <si>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</si>
  <si>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</si>
  <si>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</si>
  <si>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</si>
  <si>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</si>
  <si>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</si>
  <si>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</si>
  <si>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</si>
  <si>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</si>
  <si>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</si>
  <si>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</si>
  <si>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</si>
  <si>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</si>
  <si>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</si>
  <si>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</si>
  <si>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</si>
  <si>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</si>
  <si>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</si>
  <si>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</si>
  <si>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</si>
  <si>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</si>
  <si>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</si>
  <si>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</si>
  <si>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</si>
  <si>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</si>
  <si>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</si>
  <si>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</si>
  <si>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</si>
  <si>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</si>
  <si>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</si>
  <si>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</si>
  <si>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</si>
  <si>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</si>
  <si>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</si>
  <si>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</si>
  <si>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</si>
  <si>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</si>
  <si>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</si>
  <si>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</si>
  <si>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</si>
  <si>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</si>
  <si>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</si>
  <si>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</si>
  <si>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</si>
  <si>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</si>
  <si>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</si>
  <si>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</si>
  <si>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</si>
  <si>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</si>
  <si>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</si>
  <si>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</si>
  <si>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</si>
  <si>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</si>
  <si>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</si>
  <si>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</si>
  <si>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</si>
  <si>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</si>
  <si>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</si>
  <si>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</si>
  <si>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</si>
  <si>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</si>
  <si>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</si>
  <si>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</si>
  <si>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</si>
  <si>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</si>
  <si>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</si>
  <si>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</si>
  <si>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</si>
  <si>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</si>
  <si>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</si>
  <si>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</si>
  <si>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</si>
  <si>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</si>
  <si>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</si>
  <si>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</si>
  <si>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</si>
  <si>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</si>
  <si>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</si>
  <si>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</si>
  <si>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</si>
  <si>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</si>
  <si>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</si>
  <si>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</si>
  <si>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</si>
  <si>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</si>
  <si>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</si>
  <si>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</si>
  <si>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</si>
  <si>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</si>
  <si>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</si>
  <si>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</si>
  <si>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</si>
  <si>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</si>
  <si>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</si>
  <si>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</si>
  <si>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</si>
  <si>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</si>
  <si>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</si>
  <si>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</si>
  <si>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</si>
  <si>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</si>
  <si>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</si>
  <si>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</si>
  <si>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</si>
  <si>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</si>
  <si>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</si>
  <si>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</si>
  <si>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</si>
  <si>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</si>
  <si>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</si>
  <si>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</si>
  <si>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</si>
  <si>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</si>
  <si>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</si>
  <si>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</si>
  <si>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</si>
  <si>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</si>
  <si>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</si>
  <si>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</si>
  <si>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</si>
  <si>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</si>
  <si>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</si>
  <si>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</si>
  <si>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</si>
  <si>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</si>
  <si>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</si>
  <si>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</si>
  <si>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</si>
  <si>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</si>
  <si>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</si>
  <si>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</si>
  <si>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</si>
  <si>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</si>
  <si>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</si>
  <si>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</si>
  <si>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</si>
  <si>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</si>
  <si>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</si>
  <si>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</si>
  <si>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</si>
  <si>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</si>
  <si>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</si>
  <si>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</si>
  <si>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</si>
  <si>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</si>
  <si>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</si>
  <si>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</si>
  <si>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</si>
  <si>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</si>
  <si>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</si>
  <si>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</si>
  <si>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</si>
  <si>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</si>
  <si>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</si>
  <si>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</si>
  <si>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</si>
  <si>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</si>
  <si>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</si>
  <si>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</si>
  <si>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</si>
  <si>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</si>
  <si>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</si>
  <si>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</si>
  <si>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</si>
  <si>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</si>
  <si>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</si>
  <si>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</si>
  <si>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</si>
  <si>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</si>
  <si>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</si>
  <si>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</si>
  <si>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</si>
  <si>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</si>
  <si>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</si>
  <si>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</si>
  <si>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</si>
  <si>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</si>
  <si>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</si>
  <si>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</si>
  <si>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</si>
  <si>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</si>
  <si>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</si>
  <si>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</si>
  <si>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</si>
  <si>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</si>
  <si>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</si>
  <si>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</si>
  <si>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</si>
  <si>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</si>
  <si>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</si>
  <si>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</si>
  <si>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</si>
  <si>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</si>
  <si>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</si>
  <si>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</si>
  <si>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</si>
  <si>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</si>
  <si>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</si>
  <si>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</si>
  <si>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</si>
  <si>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</si>
  <si>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</si>
  <si>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</si>
  <si>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</si>
  <si>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</si>
  <si>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</si>
  <si>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</si>
  <si>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</si>
  <si>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</si>
  <si>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</si>
  <si>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</si>
  <si>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</si>
  <si>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</si>
  <si>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</si>
  <si>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</si>
  <si>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</si>
  <si>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</si>
  <si>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</si>
  <si>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</si>
  <si>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</si>
  <si>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</si>
  <si>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</si>
  <si>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</si>
  <si>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</si>
  <si>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</si>
  <si>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</si>
  <si>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</si>
  <si>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</si>
  <si>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</si>
  <si>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</si>
  <si>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</si>
  <si>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</si>
  <si>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</si>
  <si>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</si>
  <si>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</si>
  <si>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</si>
  <si>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</si>
  <si>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</si>
  <si>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</si>
  <si>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</si>
  <si>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</si>
  <si>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</si>
  <si>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</si>
  <si>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</si>
  <si>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</si>
  <si>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</si>
  <si>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</si>
  <si>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</si>
  <si>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</si>
  <si>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</si>
  <si>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</si>
  <si>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</si>
  <si>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</si>
  <si>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</si>
  <si>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</si>
  <si>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</si>
  <si>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</si>
  <si>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</si>
  <si>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</si>
  <si>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</si>
  <si>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</si>
  <si>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</si>
  <si>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</si>
  <si>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</si>
  <si>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</si>
  <si>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</si>
  <si>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</si>
  <si>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</si>
  <si>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</si>
  <si>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</si>
  <si>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</si>
  <si>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</si>
  <si>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</si>
  <si>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</si>
  <si>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</si>
  <si>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</si>
  <si>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</si>
  <si>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</si>
  <si>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</si>
  <si>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</si>
  <si>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</si>
  <si>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</si>
  <si>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</si>
  <si>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</si>
  <si>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</si>
  <si>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</si>
  <si>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</si>
  <si>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</si>
  <si>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</si>
  <si>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</si>
  <si>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</si>
  <si>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</si>
  <si>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</si>
  <si>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</si>
  <si>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</si>
  <si>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</si>
  <si>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</si>
  <si>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</si>
  <si>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</si>
  <si>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</si>
  <si>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</si>
  <si>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</si>
  <si>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</si>
  <si>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</si>
  <si>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</si>
  <si>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</si>
  <si>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</si>
  <si>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</si>
  <si>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</si>
  <si>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</si>
  <si>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</si>
  <si>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</si>
  <si>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</si>
  <si>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</si>
  <si>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</si>
  <si>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</si>
  <si>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</si>
  <si>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</si>
  <si>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</si>
  <si>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</si>
  <si>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</si>
  <si>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</si>
  <si>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</si>
  <si>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</si>
  <si>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</si>
  <si>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</si>
  <si>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</si>
  <si>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</si>
  <si>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</si>
  <si>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</si>
  <si>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</si>
  <si>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</si>
  <si>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</si>
  <si>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</si>
  <si>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</si>
  <si>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</si>
  <si>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</si>
  <si>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</si>
  <si>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</si>
  <si>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</si>
  <si>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</si>
  <si>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</si>
  <si>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</si>
  <si>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</si>
  <si>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</si>
  <si>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</si>
  <si>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</si>
  <si>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</si>
  <si>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</si>
  <si>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</si>
  <si>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</si>
  <si>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</si>
  <si>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</si>
  <si>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</si>
  <si>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</si>
  <si>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</si>
  <si>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</si>
  <si>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</si>
  <si>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</si>
  <si>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</si>
  <si>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</si>
  <si>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</si>
  <si>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</si>
  <si>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</si>
  <si>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</si>
  <si>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</si>
  <si>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</si>
  <si>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</si>
  <si>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</si>
  <si>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</si>
  <si>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</si>
  <si>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</si>
  <si>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</si>
  <si>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</si>
  <si>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</si>
  <si>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</si>
  <si>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</si>
  <si>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</si>
  <si>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</si>
  <si>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</si>
  <si>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</si>
  <si>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</si>
  <si>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</si>
  <si>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</si>
  <si>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</si>
  <si>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</si>
  <si>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</si>
  <si>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</si>
  <si>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</si>
  <si>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</si>
  <si>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</si>
  <si>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</si>
  <si>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</si>
  <si>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</si>
  <si>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</si>
  <si>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</si>
  <si>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</si>
  <si>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</si>
  <si>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</si>
  <si>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</si>
  <si>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</si>
  <si>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</si>
  <si>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</si>
  <si>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</si>
  <si>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</si>
  <si>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</si>
  <si>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</si>
  <si>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</si>
  <si>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</si>
  <si>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</si>
  <si>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</si>
  <si>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</si>
  <si>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</si>
  <si>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</si>
  <si>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</si>
  <si>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</si>
  <si>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</si>
  <si>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</si>
  <si>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</si>
  <si>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</si>
  <si>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</si>
  <si>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</si>
  <si>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</si>
  <si>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</si>
  <si>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</si>
  <si>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</si>
  <si>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</si>
  <si>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</si>
  <si>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</si>
  <si>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</si>
  <si>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</si>
  <si>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</si>
  <si>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</si>
  <si>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</si>
  <si>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</si>
  <si>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</si>
  <si>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</si>
  <si>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</si>
  <si>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</si>
  <si>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</si>
  <si>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</si>
  <si>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</si>
  <si>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</si>
  <si>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</si>
  <si>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</si>
  <si>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</si>
  <si>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</si>
  <si>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</si>
  <si>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</si>
  <si>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</si>
  <si>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</si>
  <si>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</si>
  <si>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</si>
  <si>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</si>
  <si>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</si>
  <si>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</si>
  <si>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</si>
  <si>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</si>
  <si>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</si>
  <si>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</si>
  <si>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</si>
  <si>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</si>
  <si>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</si>
  <si>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</si>
  <si>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</si>
  <si>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</si>
  <si>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</si>
  <si>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</si>
  <si>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</si>
  <si>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</si>
  <si>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</si>
  <si>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</si>
  <si>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</si>
  <si>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</si>
  <si>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</si>
  <si>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</si>
  <si>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</si>
  <si>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</si>
  <si>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</si>
  <si>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</si>
  <si>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</si>
  <si>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</si>
  <si>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</si>
  <si>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</si>
  <si>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</si>
  <si>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</si>
  <si>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</si>
  <si>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</si>
  <si>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</si>
  <si>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</si>
  <si>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</si>
  <si>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</si>
  <si>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</si>
  <si>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</si>
  <si>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</si>
  <si>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</si>
  <si>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</si>
  <si>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</si>
  <si>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</si>
  <si>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</si>
  <si>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</si>
  <si>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</si>
  <si>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</si>
  <si>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</si>
  <si>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</si>
  <si>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</si>
  <si>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</si>
  <si>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</si>
  <si>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</si>
  <si>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</si>
  <si>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</si>
  <si>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</si>
  <si>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</si>
  <si>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</si>
  <si>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</si>
  <si>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</si>
  <si>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</si>
  <si>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</si>
  <si>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</si>
  <si>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</si>
  <si>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</si>
  <si>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</si>
  <si>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</si>
  <si>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</si>
  <si>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</si>
  <si>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</si>
  <si>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</si>
  <si>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</si>
  <si>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</si>
  <si>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</si>
  <si>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</si>
  <si>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</si>
  <si>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</si>
  <si>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</si>
  <si>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</si>
  <si>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</si>
  <si>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</si>
  <si>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</si>
  <si>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</si>
  <si>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</si>
  <si>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</si>
  <si>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</si>
  <si>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</si>
  <si>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</si>
  <si>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</si>
  <si>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</si>
  <si>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</si>
  <si>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</si>
  <si>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</si>
  <si>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</si>
  <si>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</si>
  <si>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</si>
  <si>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</si>
  <si>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</si>
  <si>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</si>
  <si>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</si>
  <si>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</si>
  <si>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</si>
  <si>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</si>
  <si>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</si>
  <si>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</si>
  <si>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</si>
  <si>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</si>
  <si>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</si>
  <si>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</si>
  <si>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</si>
  <si>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</si>
  <si>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</si>
  <si>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</si>
  <si>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</si>
  <si>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</si>
  <si>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</si>
  <si>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</si>
  <si>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</si>
  <si>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</si>
  <si>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</si>
  <si>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</si>
  <si>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</si>
  <si>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</si>
  <si>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</si>
  <si>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</si>
  <si>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</si>
  <si>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</si>
  <si>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</si>
  <si>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</si>
  <si>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</si>
  <si>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</si>
  <si>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</si>
  <si>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</si>
  <si>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</si>
  <si>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</si>
  <si>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</si>
  <si>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</si>
  <si>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</si>
  <si>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</si>
  <si>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</si>
  <si>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</si>
  <si>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</si>
  <si>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</si>
  <si>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</si>
  <si>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</si>
  <si>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</si>
  <si>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</si>
  <si>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</si>
  <si>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</si>
  <si>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</si>
  <si>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</si>
  <si>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</si>
  <si>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</si>
  <si>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</si>
  <si>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</si>
  <si>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</si>
  <si>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</si>
  <si>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</si>
  <si>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</si>
  <si>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</si>
  <si>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</si>
  <si>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</si>
  <si>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</si>
  <si>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</si>
  <si>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</si>
  <si>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</si>
  <si>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</si>
  <si>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</si>
  <si>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</si>
  <si>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</si>
  <si>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</si>
  <si>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</si>
  <si>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</si>
  <si>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</si>
  <si>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</si>
  <si>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</si>
  <si>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</si>
  <si>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</si>
  <si>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</si>
  <si>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</si>
  <si>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</si>
  <si>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</si>
  <si>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</si>
  <si>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</si>
  <si>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</si>
  <si>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</si>
  <si>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</si>
  <si>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</si>
  <si>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</si>
  <si>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</si>
  <si>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</si>
  <si>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</si>
  <si>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</si>
  <si>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</si>
  <si>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</si>
  <si>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</si>
  <si>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</si>
  <si>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</si>
  <si>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</si>
  <si>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</si>
  <si>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</si>
  <si>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</si>
  <si>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</si>
  <si>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</si>
  <si>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</si>
  <si>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</si>
  <si>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</si>
  <si>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</si>
  <si>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</si>
  <si>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</si>
  <si>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</si>
  <si>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</si>
  <si>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</si>
  <si>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</si>
  <si>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</si>
  <si>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</si>
  <si>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</si>
  <si>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</si>
  <si>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</si>
  <si>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</si>
  <si>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</si>
  <si>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</si>
  <si>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</si>
  <si>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</si>
  <si>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</si>
  <si>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</si>
  <si>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</si>
  <si>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</si>
  <si>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</si>
  <si>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</si>
  <si>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</si>
  <si>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</si>
  <si>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</si>
  <si>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</si>
  <si>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</si>
  <si>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</si>
  <si>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</si>
  <si>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</si>
  <si>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</si>
  <si>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</si>
  <si>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</si>
  <si>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</si>
  <si>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</si>
  <si>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</si>
  <si>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</si>
  <si>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</si>
  <si>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</si>
  <si>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</si>
  <si>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</si>
  <si>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</si>
  <si>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</si>
  <si>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</si>
  <si>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</si>
  <si>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</si>
  <si>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</si>
  <si>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</si>
  <si>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</si>
  <si>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</si>
  <si>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</si>
  <si>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</si>
  <si>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</si>
  <si>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</si>
  <si>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</si>
  <si>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</si>
  <si>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</si>
  <si>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</si>
  <si>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</si>
  <si>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</si>
  <si>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</si>
  <si>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</si>
  <si>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</si>
  <si>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</si>
  <si>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</si>
  <si>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</si>
  <si>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</si>
  <si>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</si>
  <si>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</si>
  <si>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</si>
  <si>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</si>
  <si>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</si>
  <si>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</si>
  <si>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</si>
  <si>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</si>
  <si>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</si>
  <si>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</si>
  <si>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</si>
  <si>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</si>
  <si>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</si>
  <si>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</si>
  <si>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</si>
  <si>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</si>
  <si>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</si>
  <si>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</si>
  <si>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</si>
  <si>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</si>
  <si>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</si>
  <si>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</si>
  <si>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</si>
  <si>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</si>
  <si>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</si>
  <si>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</si>
  <si>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</si>
  <si>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</si>
  <si>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</si>
  <si>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</si>
  <si>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</si>
  <si>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</si>
  <si>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</si>
  <si>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</si>
  <si>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</si>
  <si>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</si>
  <si>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</si>
  <si>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</si>
  <si>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</si>
  <si>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</si>
  <si>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</si>
  <si>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</si>
  <si>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</si>
  <si>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</si>
  <si>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</si>
  <si>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</si>
  <si>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</si>
  <si>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</si>
  <si>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</si>
  <si>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</si>
  <si>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</si>
  <si>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</si>
  <si>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</si>
  <si>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</si>
  <si>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</si>
  <si>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</si>
  <si>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</si>
  <si>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</si>
  <si>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</si>
  <si>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</si>
  <si>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</si>
  <si>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</si>
  <si>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</si>
  <si>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</si>
  <si>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</si>
  <si>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</si>
  <si>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</si>
  <si>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</si>
  <si>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</si>
  <si>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</si>
  <si>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</si>
  <si>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</si>
  <si>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</si>
  <si>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</si>
  <si>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</si>
  <si>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</si>
  <si>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</si>
  <si>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</si>
  <si>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</si>
  <si>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</si>
  <si>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</si>
  <si>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</si>
  <si>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</si>
  <si>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</si>
  <si>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</si>
  <si>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</si>
  <si>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</si>
  <si>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</si>
  <si>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</si>
  <si>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</si>
  <si>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</si>
  <si>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</si>
  <si>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</si>
  <si>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</si>
  <si>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</si>
  <si>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</si>
  <si>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</si>
  <si>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</si>
  <si>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</si>
  <si>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</si>
  <si>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</si>
  <si>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</si>
  <si>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</si>
  <si>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</si>
  <si>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</si>
  <si>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</si>
  <si>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</si>
  <si>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</si>
  <si>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</si>
  <si>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</si>
  <si>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</si>
  <si>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</si>
  <si>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</si>
  <si>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</si>
  <si>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</si>
  <si>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</si>
  <si>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</si>
  <si>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</si>
  <si>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</si>
  <si>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</si>
  <si>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</si>
  <si>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</si>
  <si>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</si>
  <si>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</si>
  <si>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</si>
  <si>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</si>
  <si>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</si>
  <si>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</si>
  <si>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</si>
  <si>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</si>
  <si>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</si>
  <si>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</si>
  <si>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</si>
  <si>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</si>
  <si>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</si>
  <si>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</si>
  <si>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</si>
  <si>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</si>
  <si>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</si>
  <si>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</si>
  <si>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</si>
  <si>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</si>
  <si>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</si>
  <si>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</si>
  <si>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</si>
  <si>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</si>
  <si>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</si>
  <si>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</si>
  <si>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</si>
  <si>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</si>
  <si>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</si>
  <si>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</si>
  <si>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</si>
  <si>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</si>
  <si>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</si>
  <si>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</si>
  <si>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</si>
  <si>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</si>
  <si>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</si>
  <si>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</si>
  <si>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</si>
  <si>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</si>
  <si>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</si>
  <si>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</si>
  <si>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</si>
  <si>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</si>
  <si>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</si>
  <si>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</si>
  <si>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</si>
  <si>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</si>
  <si>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</si>
  <si>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</si>
  <si>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</si>
  <si>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</si>
  <si>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</si>
  <si>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</si>
  <si>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</si>
  <si>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</si>
  <si>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</si>
  <si>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</si>
  <si>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</si>
  <si>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</si>
  <si>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</si>
  <si>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</si>
  <si>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</si>
  <si>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</si>
  <si>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</si>
  <si>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</si>
  <si>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</si>
  <si>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</si>
  <si>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</si>
  <si>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</si>
  <si>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</si>
  <si>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</si>
  <si>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</si>
  <si>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</si>
  <si>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</si>
  <si>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</si>
  <si>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</si>
  <si>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</si>
  <si>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</si>
  <si>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</si>
  <si>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</si>
  <si>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</si>
  <si>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</si>
  <si>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</si>
  <si>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</si>
  <si>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</si>
  <si>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</si>
  <si>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</si>
  <si>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</si>
  <si>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</si>
  <si>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</si>
  <si>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</si>
  <si>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</si>
  <si>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</si>
  <si>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</si>
  <si>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</si>
  <si>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</si>
  <si>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</si>
  <si>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</si>
  <si>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</si>
  <si>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</si>
  <si>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</si>
  <si>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</si>
  <si>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</si>
  <si>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</si>
  <si>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</si>
  <si>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</si>
  <si>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</si>
  <si>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</si>
  <si>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</si>
  <si>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</si>
  <si>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</si>
  <si>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</si>
  <si>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</si>
  <si>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</si>
  <si>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</si>
  <si>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</si>
  <si>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</si>
  <si>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</si>
  <si>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</si>
  <si>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</si>
  <si>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</si>
  <si>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</si>
  <si>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</si>
  <si>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</si>
  <si>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</si>
  <si>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</si>
  <si>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</si>
  <si>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</si>
  <si>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</si>
  <si>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</si>
  <si>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</si>
  <si>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</si>
  <si>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</si>
  <si>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</si>
  <si>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</si>
  <si>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</si>
  <si>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</si>
  <si>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</si>
  <si>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</si>
  <si>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</si>
  <si>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</si>
  <si>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</si>
  <si>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</si>
  <si>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</si>
  <si>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</si>
  <si>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</si>
  <si>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</si>
  <si>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</si>
  <si>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</si>
  <si>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</si>
  <si>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</si>
  <si>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</si>
  <si>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</si>
  <si>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</si>
  <si>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</si>
  <si>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</si>
  <si>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</si>
  <si>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</si>
  <si>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</si>
  <si>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</si>
  <si>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</si>
  <si>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</si>
  <si>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</si>
  <si>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</si>
  <si>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</si>
  <si>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</si>
  <si>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</si>
  <si>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</si>
  <si>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</si>
  <si>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</si>
  <si>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</si>
  <si>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</si>
  <si>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</si>
  <si>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</si>
  <si>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</si>
  <si>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</si>
  <si>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</si>
  <si>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</si>
  <si>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</si>
  <si>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</si>
  <si>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</si>
  <si>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</si>
  <si>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</si>
  <si>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</si>
  <si>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</si>
  <si>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</si>
  <si>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</si>
  <si>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</si>
  <si>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</si>
  <si>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</si>
  <si>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</si>
  <si>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</si>
  <si>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</si>
  <si>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</si>
  <si>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</si>
  <si>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</si>
  <si>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</si>
  <si>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</si>
  <si>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</si>
  <si>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</si>
  <si>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</si>
  <si>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</si>
  <si>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</si>
  <si>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</si>
  <si>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</si>
  <si>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</si>
  <si>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</si>
  <si>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</si>
  <si>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</si>
  <si>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</si>
  <si>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</si>
  <si>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</si>
  <si>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</si>
  <si>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</si>
  <si>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</si>
  <si>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</si>
  <si>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</si>
  <si>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</si>
  <si>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</si>
  <si>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</si>
  <si>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</si>
  <si>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</si>
  <si>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</si>
  <si>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</si>
  <si>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</si>
  <si>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</si>
  <si>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</si>
  <si>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</si>
  <si>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</si>
  <si>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</si>
  <si>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</si>
  <si>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</si>
  <si>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</si>
  <si>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</si>
  <si>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</si>
  <si>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</si>
  <si>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</si>
  <si>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</si>
  <si>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</si>
  <si>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</si>
  <si>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</si>
  <si>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</si>
  <si>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</si>
  <si>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</si>
  <si>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</si>
  <si>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</si>
  <si>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</si>
  <si>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</si>
  <si>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</si>
  <si>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</si>
  <si>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</si>
  <si>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</si>
  <si>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</si>
  <si>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</si>
  <si>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</si>
  <si>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</si>
  <si>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</si>
  <si>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</si>
  <si>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</si>
  <si>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</si>
  <si>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</si>
  <si>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</si>
  <si>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</si>
  <si>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</si>
  <si>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</si>
  <si>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</si>
  <si>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</si>
  <si>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</si>
  <si>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</si>
  <si>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</si>
  <si>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</si>
  <si>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</si>
  <si>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</si>
  <si>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</si>
  <si>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</si>
  <si>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</si>
  <si>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</si>
  <si>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</si>
  <si>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</si>
  <si>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</si>
  <si>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</si>
  <si>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</si>
  <si>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</si>
  <si>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</si>
  <si>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</si>
  <si>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</si>
  <si>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</si>
  <si>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</si>
  <si>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</si>
  <si>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</si>
  <si>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</si>
  <si>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</si>
  <si>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</si>
  <si>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</si>
  <si>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</si>
  <si>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</si>
  <si>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</si>
  <si>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</si>
  <si>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</si>
  <si>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</si>
  <si>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</si>
  <si>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</si>
  <si>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</si>
  <si>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</si>
  <si>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</si>
  <si>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</si>
  <si>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</si>
  <si>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</si>
  <si>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</si>
  <si>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</si>
  <si>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</si>
  <si>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</si>
  <si>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</si>
  <si>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</si>
  <si>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</si>
  <si>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</si>
  <si>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</si>
  <si>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</si>
  <si>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</si>
  <si>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</si>
  <si>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</si>
  <si>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</si>
  <si>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</si>
  <si>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</si>
  <si>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</si>
  <si>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</si>
  <si>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</si>
  <si>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</si>
  <si>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</si>
  <si>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</si>
  <si>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</si>
  <si>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</si>
  <si>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</si>
  <si>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</si>
  <si>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</si>
  <si>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</si>
  <si>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</si>
  <si>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</si>
  <si>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</si>
  <si>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</si>
  <si>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</si>
  <si>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</si>
  <si>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</si>
  <si>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</si>
  <si>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</si>
  <si>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</si>
  <si>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</si>
  <si>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</si>
  <si>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</si>
  <si>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</si>
  <si>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</si>
  <si>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</si>
  <si>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</si>
  <si>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</si>
  <si>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</si>
  <si>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</si>
  <si>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</si>
  <si>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</si>
  <si>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</si>
  <si>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</si>
  <si>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</si>
  <si>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</si>
  <si>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</si>
  <si>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</si>
  <si>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</si>
  <si>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</si>
  <si>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</si>
  <si>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</si>
  <si>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</si>
  <si>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</si>
  <si>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</si>
  <si>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</si>
  <si>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</si>
  <si>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</si>
  <si>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</si>
  <si>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</si>
  <si>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</si>
  <si>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</si>
  <si>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</si>
  <si>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</si>
  <si>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</si>
  <si>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</si>
  <si>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</si>
  <si>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</si>
  <si>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</si>
  <si>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</si>
  <si>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</si>
  <si>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</si>
  <si>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</si>
  <si>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</si>
  <si>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</si>
  <si>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</si>
  <si>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</si>
  <si>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</si>
  <si>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</si>
  <si>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</si>
  <si>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</si>
  <si>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</si>
  <si>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</si>
  <si>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</si>
  <si>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</si>
  <si>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</si>
  <si>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</si>
  <si>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</si>
  <si>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</si>
  <si>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</si>
  <si>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</si>
  <si>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</si>
  <si>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</si>
  <si>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</si>
  <si>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</si>
  <si>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</si>
  <si>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</si>
  <si>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</si>
  <si>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</si>
  <si>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</si>
  <si>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</si>
  <si>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</si>
  <si>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</si>
  <si>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</si>
  <si>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</si>
  <si>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</si>
  <si>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</si>
  <si>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</si>
  <si>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</si>
  <si>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</si>
  <si>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</si>
  <si>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</si>
  <si>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</si>
  <si>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</si>
  <si>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</si>
  <si>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</si>
  <si>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</si>
  <si>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</si>
  <si>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</si>
  <si>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</si>
  <si>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</si>
  <si>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</si>
  <si>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</si>
  <si>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</si>
  <si>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</si>
  <si>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</si>
  <si>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</si>
  <si>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</si>
  <si>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</si>
  <si>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</si>
  <si>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</si>
  <si>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</si>
  <si>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</si>
  <si>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</si>
  <si>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</si>
  <si>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</si>
  <si>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</si>
  <si>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</si>
  <si>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</si>
  <si>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</si>
  <si>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</si>
  <si>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</si>
  <si>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</si>
  <si>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</si>
  <si>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</si>
  <si>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</si>
  <si>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</si>
  <si>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</si>
  <si>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</si>
  <si>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</si>
  <si>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</si>
  <si>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</si>
  <si>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</si>
  <si>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</si>
  <si>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</si>
  <si>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</si>
  <si>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</si>
  <si>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</si>
  <si>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</si>
  <si>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</si>
  <si>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</si>
  <si>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</si>
  <si>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</si>
  <si>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</si>
  <si>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</si>
  <si>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</si>
  <si>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</si>
  <si>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</si>
  <si>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</si>
  <si>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</si>
  <si>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</si>
  <si>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</si>
  <si>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</si>
  <si>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</si>
  <si>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</si>
  <si>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</si>
  <si>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</si>
  <si>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</si>
  <si>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</si>
  <si>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</si>
  <si>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</si>
  <si>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</si>
  <si>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</si>
  <si>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</si>
  <si>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</si>
  <si>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</si>
  <si>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</si>
  <si>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</si>
  <si>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</si>
  <si>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</si>
  <si>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</si>
  <si>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</si>
  <si>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</si>
  <si>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</si>
  <si>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</si>
  <si>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</si>
  <si>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</si>
  <si>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</si>
  <si>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</si>
  <si>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</si>
  <si>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</si>
  <si>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</si>
  <si>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</si>
  <si>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</si>
  <si>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</si>
  <si>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</si>
  <si>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</si>
  <si>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</si>
  <si>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</si>
  <si>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</si>
  <si>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</si>
  <si>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</si>
  <si>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</si>
  <si>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</si>
  <si>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</si>
  <si>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</si>
  <si>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</si>
  <si>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</si>
  <si>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</si>
  <si>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</si>
  <si>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</si>
  <si>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</si>
  <si>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</si>
  <si>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</si>
  <si>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</si>
  <si>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</si>
  <si>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</si>
  <si>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</si>
  <si>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</si>
  <si>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</si>
  <si>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</si>
  <si>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</si>
  <si>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</si>
  <si>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</si>
  <si>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</si>
  <si>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</si>
  <si>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</si>
  <si>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</si>
  <si>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</si>
  <si>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</si>
  <si>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</si>
  <si>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</si>
  <si>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</si>
  <si>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</si>
  <si>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</si>
  <si>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</si>
  <si>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</si>
  <si>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</si>
  <si>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</si>
  <si>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</si>
  <si>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</si>
  <si>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</si>
  <si>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</si>
  <si>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</si>
  <si>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</si>
  <si>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</si>
  <si>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</si>
  <si>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</si>
  <si>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</si>
  <si>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</si>
  <si>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</si>
  <si>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</si>
  <si>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</si>
  <si>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</si>
  <si>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</si>
  <si>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</si>
  <si>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</si>
  <si>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</si>
  <si>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</si>
  <si>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</si>
  <si>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</si>
  <si>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</si>
  <si>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</si>
  <si>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</si>
  <si>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</si>
  <si>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</si>
  <si>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</si>
  <si>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</si>
  <si>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</si>
  <si>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</si>
  <si>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</si>
  <si>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</si>
  <si>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</si>
  <si>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</si>
  <si>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</si>
  <si>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</si>
  <si>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</si>
  <si>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</si>
  <si>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</si>
  <si>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</si>
  <si>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</si>
  <si>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</si>
  <si>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</si>
  <si>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</si>
  <si>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</si>
  <si>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</si>
  <si>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</si>
  <si>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</si>
  <si>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</si>
  <si>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</si>
  <si>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</si>
  <si>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</si>
  <si>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</si>
  <si>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</si>
  <si>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</si>
  <si>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</si>
  <si>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</si>
  <si>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</si>
  <si>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</si>
  <si>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</si>
  <si>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</si>
  <si>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</si>
  <si>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</si>
  <si>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</si>
  <si>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</si>
  <si>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</si>
  <si>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</si>
  <si>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</si>
  <si>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</si>
  <si>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</si>
  <si>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</si>
  <si>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</si>
  <si>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</si>
  <si>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</si>
  <si>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</si>
  <si>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</si>
  <si>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</si>
  <si>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</si>
  <si>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</si>
  <si>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</si>
  <si>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</si>
  <si>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</si>
  <si>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</si>
  <si>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</si>
  <si>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</si>
  <si>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</si>
  <si>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</si>
  <si>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</si>
  <si>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</si>
  <si>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</si>
  <si>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</si>
  <si>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</si>
  <si>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</si>
  <si>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</si>
  <si>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</si>
  <si>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</si>
  <si>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</si>
  <si>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</si>
  <si>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</si>
  <si>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</si>
  <si>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</si>
  <si>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</si>
  <si>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</si>
  <si>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</si>
  <si>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</si>
  <si>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</si>
  <si>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</si>
  <si>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</si>
  <si>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</si>
  <si>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</si>
  <si>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</si>
  <si>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</si>
  <si>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</si>
  <si>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</si>
  <si>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</si>
  <si>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</si>
  <si>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</si>
  <si>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</si>
  <si>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</si>
  <si>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</si>
  <si>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</si>
  <si>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</si>
  <si>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</si>
  <si>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</si>
  <si>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</si>
  <si>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</si>
  <si>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</si>
  <si>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</si>
  <si>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</si>
  <si>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</si>
  <si>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</si>
  <si>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</si>
  <si>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</si>
  <si>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</si>
  <si>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</si>
  <si>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</si>
  <si>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</si>
  <si>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</si>
  <si>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</si>
  <si>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</si>
  <si>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</si>
  <si>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</si>
  <si>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</si>
  <si>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</si>
  <si>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</si>
  <si>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</si>
  <si>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</si>
  <si>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</si>
  <si>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</si>
  <si>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</si>
  <si>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</si>
  <si>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</si>
  <si>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</si>
  <si>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</si>
  <si>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</si>
  <si>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</si>
  <si>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</si>
  <si>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</si>
  <si>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</si>
  <si>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</si>
  <si>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</si>
  <si>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</si>
  <si>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</si>
  <si>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</si>
  <si>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</si>
  <si>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</si>
  <si>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</si>
  <si>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</si>
  <si>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</si>
  <si>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</si>
  <si>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</si>
  <si>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</si>
  <si>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</si>
  <si>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</si>
  <si>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</si>
  <si>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</si>
  <si>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</si>
  <si>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</si>
  <si>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</si>
  <si>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</si>
  <si>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</si>
  <si>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</si>
  <si>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</si>
  <si>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</si>
  <si>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</si>
  <si>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</si>
  <si>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</si>
  <si>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</si>
  <si>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</si>
  <si>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</si>
  <si>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</si>
  <si>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</si>
  <si>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</si>
  <si>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</si>
  <si>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</si>
  <si>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</si>
  <si>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</si>
  <si>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</si>
  <si>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</si>
  <si>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</si>
  <si>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</si>
  <si>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</si>
  <si>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</si>
  <si>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</si>
  <si>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</si>
  <si>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</si>
  <si>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</si>
  <si>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</si>
  <si>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</si>
  <si>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</si>
  <si>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</si>
  <si>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</si>
  <si>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</si>
  <si>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</si>
  <si>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</si>
  <si>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</si>
  <si>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</si>
  <si>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</si>
  <si>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</si>
  <si>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</si>
  <si>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</si>
  <si>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</si>
  <si>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</si>
  <si>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</si>
  <si>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</si>
  <si>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</si>
  <si>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</si>
  <si>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</si>
  <si>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</si>
  <si>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</si>
  <si>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</si>
  <si>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</si>
  <si>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</si>
  <si>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</si>
  <si>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</si>
  <si>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</si>
  <si>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</si>
  <si>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</si>
  <si>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</si>
  <si>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</si>
  <si>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</si>
  <si>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</si>
  <si>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</si>
  <si>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</si>
  <si>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</si>
  <si>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</si>
  <si>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</si>
  <si>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</si>
  <si>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</si>
  <si>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</si>
  <si>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</si>
  <si>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</si>
  <si>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</si>
  <si>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</si>
  <si>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</si>
  <si>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</si>
  <si>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</si>
  <si>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</si>
  <si>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</si>
  <si>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</si>
  <si>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</si>
  <si>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</si>
  <si>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</si>
  <si>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</si>
  <si>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</si>
  <si>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</si>
  <si>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</si>
  <si>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</si>
  <si>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</si>
  <si>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</si>
  <si>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</si>
  <si>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</si>
  <si>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</si>
  <si>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</si>
  <si>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</si>
  <si>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</si>
  <si>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</si>
  <si>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</si>
  <si>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</si>
  <si>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</si>
  <si>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</si>
  <si>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</si>
  <si>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</si>
  <si>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</si>
  <si>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</si>
  <si>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</si>
  <si>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</si>
  <si>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</si>
  <si>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</si>
  <si>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</si>
  <si>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</si>
  <si>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</si>
  <si>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</si>
  <si>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</si>
  <si>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</si>
  <si>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</si>
  <si>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</si>
  <si>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</si>
  <si>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</si>
  <si>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</si>
  <si>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</si>
  <si>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</si>
  <si>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</si>
  <si>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</si>
  <si>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</si>
  <si>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</si>
  <si>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</si>
  <si>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</si>
  <si>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</si>
  <si>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</si>
  <si>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</si>
  <si>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</si>
  <si>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</si>
  <si>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</si>
  <si>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</si>
  <si>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</si>
  <si>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</si>
  <si>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</si>
  <si>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</si>
  <si>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</si>
  <si>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</si>
  <si>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</si>
  <si>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</si>
  <si>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</si>
  <si>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</si>
  <si>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</si>
  <si>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</si>
  <si>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</si>
  <si>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</si>
  <si>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</si>
  <si>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</si>
  <si>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</si>
  <si>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</si>
  <si>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</si>
  <si>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</si>
  <si>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</si>
  <si>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</si>
  <si>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</si>
  <si>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</si>
  <si>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</si>
  <si>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</si>
  <si>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</si>
  <si>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</si>
  <si>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</si>
  <si>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</si>
  <si>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</si>
  <si>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</si>
  <si>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</si>
  <si>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</si>
  <si>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</si>
  <si>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</si>
  <si>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</si>
  <si>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</si>
  <si>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</si>
  <si>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</si>
  <si>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</si>
  <si>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</si>
  <si>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</si>
  <si>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</si>
  <si>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</si>
  <si>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</si>
  <si>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</si>
  <si>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</si>
  <si>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</si>
  <si>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</si>
  <si>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</si>
  <si>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</si>
  <si>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</si>
  <si>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</si>
  <si>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</si>
  <si>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</si>
  <si>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</si>
  <si>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</si>
  <si>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</si>
  <si>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</si>
  <si>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</si>
  <si>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</si>
  <si>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</si>
  <si>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</si>
  <si>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</si>
  <si>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</si>
  <si>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</si>
  <si>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</si>
  <si>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</si>
  <si>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</si>
  <si>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</si>
  <si>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</si>
  <si>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</si>
  <si>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</si>
  <si>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</si>
  <si>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</si>
  <si>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</si>
  <si>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</si>
  <si>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</si>
  <si>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</si>
  <si>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</si>
  <si>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</si>
  <si>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</si>
  <si>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</si>
  <si>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</si>
  <si>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</si>
  <si>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</si>
  <si>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</si>
  <si>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</si>
  <si>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</si>
  <si>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</si>
  <si>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</si>
  <si>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</si>
  <si>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</si>
  <si>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</si>
  <si>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</si>
  <si>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</si>
  <si>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</si>
  <si>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</si>
  <si>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</si>
  <si>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</si>
  <si>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</si>
  <si>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</si>
  <si>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</si>
  <si>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</si>
  <si>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</si>
  <si>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</si>
  <si>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</si>
  <si>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</si>
  <si>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</si>
  <si>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</si>
  <si>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</si>
  <si>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</si>
  <si>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</si>
  <si>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</si>
  <si>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</si>
  <si>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</si>
  <si>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</si>
  <si>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</si>
  <si>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</si>
  <si>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</si>
  <si>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</si>
  <si>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</si>
  <si>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</si>
  <si>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</si>
  <si>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</si>
  <si>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</si>
  <si>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</si>
  <si>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</si>
  <si>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</si>
  <si>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</si>
  <si>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</si>
  <si>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</si>
  <si>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</si>
  <si>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</si>
  <si>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</si>
  <si>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</si>
  <si>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</si>
  <si>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</si>
  <si>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</si>
  <si>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</si>
  <si>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</si>
  <si>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</si>
  <si>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</si>
  <si>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</si>
  <si>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</si>
  <si>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</si>
  <si>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</si>
  <si>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</si>
  <si>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</si>
  <si>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</si>
  <si>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</si>
  <si>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</si>
  <si>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</si>
  <si>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</si>
  <si>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</si>
  <si>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</si>
  <si>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</si>
  <si>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</si>
  <si>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</si>
  <si>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</si>
  <si>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</si>
  <si>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</si>
  <si>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</si>
  <si>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</si>
  <si>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</si>
  <si>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</si>
  <si>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</si>
  <si>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</si>
  <si>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</si>
  <si>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</si>
  <si>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</si>
  <si>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</si>
  <si>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</si>
  <si>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</si>
  <si>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</si>
  <si>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</si>
  <si>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</si>
  <si>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</si>
  <si>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</si>
  <si>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</si>
  <si>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</si>
  <si>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</si>
  <si>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</si>
  <si>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</si>
  <si>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</si>
  <si>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</si>
  <si>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</si>
  <si>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</si>
  <si>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</si>
  <si>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</si>
  <si>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</si>
  <si>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</si>
  <si>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</si>
  <si>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</si>
  <si>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</si>
  <si>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</si>
  <si>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</si>
  <si>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</si>
  <si>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</si>
  <si>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</si>
  <si>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</si>
  <si>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</si>
  <si>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</si>
  <si>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</si>
  <si>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</si>
  <si>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</si>
  <si>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</si>
  <si>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</si>
  <si>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</si>
  <si>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</si>
  <si>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</si>
  <si>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</si>
  <si>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</si>
  <si>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</si>
  <si>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</si>
  <si>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</si>
  <si>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</si>
  <si>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</si>
  <si>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</si>
  <si>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</si>
  <si>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</si>
  <si>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</si>
  <si>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</si>
  <si>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</si>
  <si>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</si>
  <si>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</si>
  <si>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</si>
  <si>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</si>
  <si>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</si>
  <si>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</si>
  <si>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</si>
  <si>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</si>
  <si>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</si>
  <si>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</si>
  <si>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</si>
  <si>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</si>
  <si>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</si>
  <si>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</si>
  <si>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</si>
  <si>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</si>
  <si>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</si>
  <si>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</si>
  <si>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</si>
  <si>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</si>
  <si>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</si>
  <si>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</si>
  <si>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</si>
  <si>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</si>
  <si>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</si>
  <si>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</si>
  <si>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</si>
  <si>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</si>
  <si>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</si>
  <si>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</si>
  <si>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</si>
  <si>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</si>
  <si>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</si>
  <si>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</si>
  <si>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</si>
  <si>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</si>
  <si>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</si>
  <si>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</si>
  <si>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</si>
  <si>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</si>
  <si>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</si>
  <si>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</si>
  <si>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</si>
  <si>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</si>
  <si>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</si>
  <si>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</si>
  <si>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</si>
  <si>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</si>
  <si>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</si>
  <si>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</si>
  <si>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</si>
  <si>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</si>
  <si>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</si>
  <si>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</si>
  <si>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</si>
  <si>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</si>
  <si>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</si>
  <si>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</si>
  <si>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</si>
  <si>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</si>
  <si>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</si>
  <si>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</si>
  <si>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</si>
  <si>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</si>
  <si>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</si>
  <si>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</si>
  <si>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</si>
  <si>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</si>
  <si>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</si>
  <si>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</si>
  <si>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</si>
  <si>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</si>
  <si>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</si>
  <si>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</si>
  <si>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</si>
  <si>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</si>
  <si>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</si>
  <si>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</si>
  <si>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</si>
  <si>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</si>
  <si>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</si>
  <si>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</si>
  <si>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</si>
  <si>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</si>
  <si>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</si>
  <si>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</si>
  <si>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</si>
  <si>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</si>
  <si>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</si>
  <si>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</si>
  <si>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</si>
  <si>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</si>
  <si>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</si>
  <si>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</si>
  <si>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</si>
  <si>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</si>
  <si>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</si>
  <si>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</si>
  <si>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</si>
  <si>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</si>
  <si>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</si>
  <si>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</si>
  <si>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</si>
  <si>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</si>
  <si>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</si>
  <si>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</si>
  <si>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</si>
  <si>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</si>
  <si>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</si>
  <si>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</si>
  <si>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</si>
  <si>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</si>
  <si>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</si>
  <si>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</si>
  <si>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</si>
  <si>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</si>
  <si>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</si>
  <si>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</si>
  <si>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</si>
  <si>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</si>
  <si>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</si>
  <si>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</si>
  <si>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</si>
  <si>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</si>
  <si>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</si>
  <si>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</si>
  <si>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</si>
  <si>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</si>
  <si>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</si>
  <si>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</si>
  <si>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</si>
  <si>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</si>
  <si>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</si>
  <si>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</si>
  <si>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</si>
  <si>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</si>
  <si>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</si>
  <si>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</si>
  <si>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</si>
  <si>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</si>
  <si>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</si>
  <si>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</si>
  <si>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</si>
  <si>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</si>
  <si>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</si>
  <si>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</si>
  <si>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</si>
  <si>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</si>
  <si>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</si>
  <si>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</si>
  <si>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</si>
  <si>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</si>
  <si>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</si>
  <si>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</si>
  <si>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</si>
  <si>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</si>
  <si>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</si>
  <si>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</si>
  <si>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</si>
  <si>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</si>
  <si>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</si>
  <si>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</si>
  <si>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</si>
  <si>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</si>
  <si>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</si>
  <si>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</si>
  <si>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</si>
  <si>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</si>
  <si>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</si>
  <si>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</si>
  <si>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</si>
  <si>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</si>
  <si>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</si>
  <si>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</si>
  <si>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</si>
  <si>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</si>
  <si>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</si>
  <si>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</si>
  <si>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</si>
  <si>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</si>
  <si>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</si>
  <si>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</si>
  <si>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</si>
  <si>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</si>
  <si>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</si>
  <si>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</si>
  <si>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</si>
  <si>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</si>
  <si>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</si>
  <si>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</si>
  <si>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</si>
  <si>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</si>
  <si>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</si>
  <si>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</si>
  <si>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</si>
  <si>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</si>
  <si>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</si>
  <si>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</si>
  <si>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</si>
  <si>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</si>
  <si>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</si>
  <si>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</si>
  <si>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</si>
  <si>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</si>
  <si>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</si>
  <si>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</si>
  <si>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</si>
  <si>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</si>
  <si>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</si>
  <si>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</si>
  <si>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</si>
  <si>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</si>
  <si>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</si>
  <si>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</si>
  <si>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</si>
  <si>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</si>
  <si>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</si>
  <si>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</si>
  <si>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</si>
  <si>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</si>
  <si>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</si>
  <si>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</si>
  <si>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</si>
  <si>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</si>
  <si>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</si>
  <si>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</si>
  <si>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</si>
  <si>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</si>
  <si>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</si>
  <si>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</si>
  <si>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</si>
  <si>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</si>
  <si>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</si>
  <si>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</si>
  <si>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</si>
  <si>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</si>
  <si>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</si>
  <si>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</si>
  <si>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</si>
  <si>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</si>
  <si>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</si>
  <si>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</si>
  <si>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</si>
  <si>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</si>
  <si>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</si>
  <si>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</si>
  <si>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</si>
  <si>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</si>
  <si>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</si>
  <si>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</si>
  <si>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</si>
  <si>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</si>
  <si>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</si>
  <si>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</si>
  <si>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</si>
  <si>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</si>
  <si>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</si>
  <si>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</si>
  <si>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</si>
  <si>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</si>
  <si>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</si>
  <si>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</si>
  <si>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</si>
  <si>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</si>
  <si>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</si>
  <si>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</si>
  <si>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Ngô Bảo My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</si>
  <si>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</si>
  <si>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</si>
  <si>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</si>
  <si>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</si>
  <si>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</si>
  <si>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</si>
  <si>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</si>
  <si>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</si>
  <si>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</si>
  <si>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</si>
  <si>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</si>
  <si>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</si>
  <si>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</si>
  <si>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</si>
  <si>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</si>
  <si>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</si>
  <si>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</si>
  <si>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</si>
  <si>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</si>
  <si>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</si>
  <si>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</si>
  <si>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</si>
  <si>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</si>
  <si>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</si>
  <si>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</si>
  <si>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</si>
  <si>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</si>
  <si>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</si>
  <si>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</si>
  <si>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</si>
  <si>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</si>
  <si>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</si>
  <si>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</si>
  <si>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</si>
  <si>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</si>
  <si>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</si>
  <si>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</si>
  <si>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</si>
  <si>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</si>
  <si>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</si>
  <si>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</si>
  <si>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</si>
  <si>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</si>
  <si>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</si>
  <si>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</si>
  <si>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</si>
  <si>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</si>
  <si>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</si>
  <si>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</si>
  <si>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</si>
  <si>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</si>
  <si>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</si>
  <si>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</si>
  <si>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</si>
  <si>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</si>
  <si>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</si>
  <si>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</si>
  <si>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</si>
  <si>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</si>
  <si>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</si>
  <si>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</si>
  <si>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</si>
  <si>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</si>
  <si>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</si>
  <si>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</si>
  <si>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</si>
  <si>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</si>
  <si>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</si>
  <si>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</si>
  <si>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</si>
  <si>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</si>
  <si>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</si>
  <si>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</si>
  <si>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</si>
  <si>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</si>
  <si>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</si>
  <si>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</si>
  <si>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</si>
  <si>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</si>
  <si>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</si>
  <si>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</si>
  <si>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</si>
  <si>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</si>
  <si>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</si>
  <si>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</si>
  <si>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</si>
  <si>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</si>
  <si>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</si>
  <si>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</si>
  <si>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</si>
  <si>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</si>
  <si>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</si>
  <si>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</si>
  <si>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</si>
  <si>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</si>
  <si>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</si>
  <si>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</si>
  <si>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</si>
  <si>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</si>
  <si>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</si>
  <si>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</si>
  <si>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</si>
  <si>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</si>
  <si>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</si>
  <si>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</si>
  <si>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</si>
  <si>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</si>
  <si>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</si>
  <si>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</si>
  <si>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</si>
  <si>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</si>
  <si>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</si>
  <si>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</si>
  <si>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</si>
  <si>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</si>
  <si>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</si>
  <si>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</si>
  <si>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</si>
  <si>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</si>
  <si>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</si>
  <si>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</si>
  <si>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</si>
  <si>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</si>
  <si>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</si>
  <si>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</si>
  <si>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</si>
  <si>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</si>
  <si>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</si>
  <si>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</si>
  <si>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</si>
  <si>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</si>
  <si>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</si>
  <si>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</si>
  <si>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</si>
  <si>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</si>
  <si>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</si>
  <si>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</si>
  <si>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</si>
  <si>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</si>
  <si>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</si>
  <si>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</si>
  <si>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</si>
  <si>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</si>
  <si>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</si>
  <si>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</si>
  <si>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</si>
  <si>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</si>
  <si>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</si>
  <si>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</si>
  <si>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</si>
  <si>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</si>
  <si>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</si>
  <si>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</si>
  <si>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</si>
  <si>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</si>
  <si>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</si>
  <si>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</si>
  <si>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</si>
  <si>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</si>
  <si>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</si>
  <si>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</si>
  <si>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</si>
  <si>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</si>
  <si>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</si>
  <si>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</si>
  <si>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</si>
  <si>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</si>
  <si>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</si>
  <si>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</si>
  <si>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</si>
  <si>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</si>
  <si>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</si>
  <si>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</si>
  <si>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</si>
  <si>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</si>
  <si>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</si>
  <si>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</si>
  <si>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</si>
  <si>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</si>
  <si>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</si>
  <si>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</si>
  <si>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</si>
  <si>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</si>
  <si>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</si>
  <si>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</si>
  <si>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</si>
  <si>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</si>
  <si>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</si>
  <si>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</si>
  <si>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</si>
  <si>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</si>
  <si>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</si>
  <si>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</si>
  <si>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</si>
  <si>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</si>
  <si>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</si>
  <si>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</si>
  <si>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</si>
  <si>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</si>
  <si>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</si>
  <si>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</si>
  <si>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</si>
  <si>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</si>
  <si>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</si>
  <si>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</si>
  <si>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</si>
  <si>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</si>
  <si>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</si>
  <si>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</si>
  <si>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</si>
  <si>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</si>
  <si>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</si>
  <si>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</si>
  <si>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</si>
  <si>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</si>
  <si>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</si>
  <si>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</si>
  <si>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</si>
  <si>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</si>
  <si>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</si>
  <si>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</si>
  <si>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</si>
  <si>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</si>
  <si>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</si>
  <si>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</si>
  <si>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</si>
  <si>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</si>
  <si>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</si>
  <si>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</si>
  <si>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</si>
  <si>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</si>
  <si>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</si>
  <si>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</si>
  <si>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</si>
  <si>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</si>
  <si>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</si>
  <si>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</si>
  <si>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</si>
  <si>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</si>
  <si>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</si>
  <si>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</si>
  <si>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</si>
  <si>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</si>
  <si>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</si>
  <si>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</si>
  <si>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</si>
  <si>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</si>
  <si>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</si>
  <si>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</si>
  <si>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</si>
  <si>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</si>
  <si>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</si>
  <si>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</si>
  <si>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</si>
  <si>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</si>
  <si>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</si>
  <si>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</si>
  <si>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</si>
  <si>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</si>
  <si>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</si>
  <si>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</si>
  <si>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</si>
  <si>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</si>
  <si>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</si>
  <si>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</si>
  <si>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</si>
  <si>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</si>
  <si>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</si>
  <si>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</si>
  <si>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</si>
  <si>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</si>
  <si>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</si>
  <si>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</si>
  <si>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</si>
  <si>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</si>
  <si>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</si>
  <si>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</si>
  <si>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</si>
  <si>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</si>
  <si>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</si>
  <si>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</si>
  <si>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</si>
  <si>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</si>
  <si>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</si>
  <si>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</si>
  <si>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</si>
  <si>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</si>
  <si>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</si>
  <si>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</si>
  <si>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</si>
  <si>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</si>
  <si>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</si>
  <si>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</si>
  <si>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</si>
  <si>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</si>
  <si>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</si>
  <si>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</si>
  <si>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</si>
  <si>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</si>
  <si>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</si>
  <si>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</si>
  <si>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</si>
  <si>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</si>
  <si>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</si>
  <si>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</si>
  <si>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</si>
  <si>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</si>
  <si>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</si>
  <si>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</si>
  <si>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</si>
  <si>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</si>
  <si>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</si>
  <si>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</si>
  <si>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</si>
  <si>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</si>
  <si>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</si>
  <si>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</si>
  <si>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</si>
  <si>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</si>
  <si>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</si>
  <si>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</si>
  <si>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</si>
  <si>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</si>
  <si>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</si>
  <si>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</si>
  <si>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</si>
  <si>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</si>
  <si>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</si>
  <si>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</si>
  <si>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</si>
  <si>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</si>
  <si>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</si>
  <si>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</si>
  <si>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</si>
  <si>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</si>
  <si>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</si>
  <si>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</si>
  <si>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</si>
  <si>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</si>
  <si>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</si>
  <si>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</si>
  <si>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</si>
  <si>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</si>
  <si>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</si>
  <si>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</si>
  <si>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</si>
  <si>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</si>
  <si>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</si>
  <si>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</si>
  <si>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</si>
  <si>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</si>
  <si>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</si>
  <si>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</si>
  <si>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</si>
  <si>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</si>
  <si>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</si>
  <si>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</si>
  <si>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</si>
  <si>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</si>
  <si>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</si>
  <si>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</si>
  <si>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</si>
  <si>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</si>
  <si>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</si>
  <si>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</si>
  <si>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</si>
  <si>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</si>
  <si>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</si>
  <si>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</si>
  <si>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</si>
  <si>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</si>
  <si>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</si>
  <si>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</si>
  <si>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</si>
  <si>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</si>
  <si>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</si>
  <si>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</si>
  <si>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</si>
  <si>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</si>
  <si>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</si>
  <si>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</si>
  <si>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</si>
  <si>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</si>
  <si>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</si>
  <si>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</si>
  <si>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</si>
  <si>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</si>
  <si>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</si>
  <si>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</si>
  <si>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</si>
  <si>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</si>
  <si>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</si>
  <si>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</si>
  <si>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</si>
  <si>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</si>
  <si>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</si>
  <si>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</si>
  <si>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</si>
  <si>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</si>
  <si>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</si>
  <si>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</si>
  <si>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</si>
  <si>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</si>
  <si>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</si>
  <si>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</si>
  <si>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</si>
  <si>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</si>
  <si>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</si>
  <si>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</si>
  <si>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</si>
  <si>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</si>
  <si>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</si>
  <si>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</si>
  <si>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</si>
  <si>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</si>
  <si>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</si>
  <si>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</si>
  <si>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</si>
  <si>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</si>
  <si>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</si>
  <si>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</si>
  <si>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</si>
  <si>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</si>
  <si>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</si>
  <si>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</si>
  <si>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</si>
  <si>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</si>
  <si>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</si>
  <si>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</si>
  <si>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</si>
  <si>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</si>
  <si>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</si>
  <si>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</si>
  <si>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</si>
  <si>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</si>
  <si>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</si>
  <si>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</si>
  <si>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</si>
  <si>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</si>
  <si>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</si>
  <si>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</si>
  <si>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</si>
  <si>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</si>
  <si>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</si>
  <si>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</si>
  <si>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</si>
  <si>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</si>
  <si>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</si>
  <si>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</si>
  <si>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</si>
  <si>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</si>
  <si>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</si>
  <si>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</si>
  <si>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</si>
  <si>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</si>
  <si>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</si>
  <si>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</si>
  <si>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</si>
  <si>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</si>
  <si>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</si>
  <si>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</si>
  <si>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</si>
  <si>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</si>
  <si>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</si>
  <si>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</si>
  <si>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</si>
  <si>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</si>
  <si>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</si>
  <si>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</si>
  <si>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</si>
  <si>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</si>
  <si>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</si>
  <si>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</si>
  <si>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</si>
  <si>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</si>
  <si>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</si>
  <si>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</si>
  <si>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</si>
  <si>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</si>
  <si>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</si>
  <si>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</si>
  <si>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</si>
  <si>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</si>
  <si>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</si>
  <si>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</si>
  <si>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</si>
  <si>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</si>
  <si>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</si>
  <si>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</si>
  <si>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</si>
  <si>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</si>
  <si>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</si>
  <si>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</si>
  <si>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</si>
  <si>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</si>
  <si>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</si>
  <si>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</si>
  <si>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</si>
  <si>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</si>
  <si>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</si>
  <si>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</si>
  <si>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</si>
  <si>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</si>
  <si>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</si>
  <si>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</si>
  <si>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</si>
  <si>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</si>
  <si>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</si>
  <si>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</si>
  <si>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</si>
  <si>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</si>
  <si>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</si>
  <si>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</si>
  <si>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</si>
  <si>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</si>
  <si>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</si>
  <si>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</si>
  <si>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</si>
  <si>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</si>
  <si>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</si>
  <si>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</si>
  <si>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</si>
  <si>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</si>
  <si>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</si>
  <si>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</si>
  <si>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</si>
  <si>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</si>
  <si>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</si>
  <si>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</si>
  <si>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</si>
  <si>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</si>
  <si>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</si>
  <si>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</si>
  <si>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</si>
  <si>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</si>
  <si>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</si>
  <si>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</si>
  <si>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</si>
  <si>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</si>
  <si>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</si>
  <si>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</si>
  <si>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</si>
  <si>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</si>
  <si>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</si>
  <si>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</si>
  <si>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</si>
  <si>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</si>
  <si>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</si>
  <si>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</si>
  <si>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</si>
  <si>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</si>
  <si>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</si>
  <si>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</si>
  <si>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</si>
  <si>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</si>
  <si>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</si>
  <si>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</si>
  <si>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</si>
  <si>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</si>
  <si>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</si>
  <si>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</si>
  <si>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</si>
  <si>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</si>
  <si>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</si>
  <si>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</si>
  <si>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</si>
  <si>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</si>
  <si>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</si>
  <si>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</si>
  <si>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</si>
  <si>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</si>
  <si>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</si>
  <si>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</si>
  <si>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</si>
  <si>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</si>
  <si>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</si>
  <si>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</si>
  <si>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</si>
  <si>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</si>
  <si>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</si>
  <si>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</si>
  <si>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</si>
  <si>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</si>
  <si>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</si>
  <si>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</si>
  <si>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</si>
  <si>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</si>
  <si>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</si>
  <si>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</si>
  <si>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</si>
  <si>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</si>
  <si>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</si>
  <si>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</si>
  <si>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</si>
  <si>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</si>
  <si>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</si>
  <si>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</si>
  <si>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</si>
  <si>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</si>
  <si>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</si>
  <si>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</si>
  <si>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</si>
  <si>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</si>
  <si>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</si>
  <si>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</si>
  <si>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</si>
  <si>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</si>
  <si>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</si>
  <si>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</si>
  <si>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</si>
  <si>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</si>
  <si>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</si>
  <si>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</si>
  <si>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</si>
  <si>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</si>
  <si>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</si>
  <si>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</si>
  <si>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</si>
  <si>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</si>
  <si>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</si>
  <si>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</si>
  <si>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</si>
  <si>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</si>
  <si>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</si>
  <si>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</si>
  <si>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</si>
  <si>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</si>
  <si>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</si>
  <si>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</si>
  <si>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</si>
  <si>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</si>
  <si>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</si>
  <si>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</si>
  <si>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</si>
  <si>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</si>
  <si>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</si>
  <si>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</si>
  <si>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</si>
  <si>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</si>
  <si>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</si>
  <si>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</si>
  <si>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</si>
  <si>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</si>
  <si>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</si>
  <si>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</si>
  <si>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</si>
  <si>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</si>
  <si>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</si>
  <si>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</si>
  <si>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</si>
  <si>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</si>
  <si>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</si>
  <si>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</si>
  <si>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</si>
  <si>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</si>
  <si>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</si>
  <si>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</si>
  <si>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</si>
  <si>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</si>
  <si>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</si>
  <si>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</si>
  <si>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</si>
  <si>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</si>
  <si>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</si>
  <si>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</si>
  <si>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</si>
  <si>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</si>
  <si>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</si>
  <si>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</si>
  <si>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</si>
  <si>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</si>
  <si>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</si>
  <si>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</si>
  <si>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</si>
  <si>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</si>
  <si>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</si>
  <si>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</si>
  <si>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</si>
  <si>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</si>
  <si>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</si>
  <si>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</si>
  <si>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</si>
  <si>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</si>
  <si>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</si>
  <si>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</si>
  <si>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</si>
  <si>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</si>
  <si>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</si>
  <si>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</si>
  <si>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</si>
  <si>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</si>
  <si>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</si>
  <si>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</si>
  <si>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</si>
  <si>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</si>
  <si>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</si>
  <si>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</si>
  <si>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</si>
  <si>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</si>
  <si>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</si>
  <si>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</si>
  <si>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</si>
  <si>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</si>
  <si>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</si>
  <si>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</si>
  <si>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</si>
  <si>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</si>
  <si>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</si>
  <si>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</si>
  <si>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</si>
  <si>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</si>
  <si>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</si>
  <si>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</si>
  <si>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</si>
  <si>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</si>
  <si>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</si>
  <si>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</si>
  <si>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</si>
  <si>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</si>
  <si>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</si>
  <si>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</si>
  <si>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</si>
  <si>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</si>
  <si>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</si>
  <si>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</si>
  <si>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</si>
  <si>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</si>
  <si>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</si>
  <si>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</si>
  <si>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</si>
  <si>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</si>
  <si>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</si>
  <si>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</si>
  <si>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</si>
  <si>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</si>
  <si>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</si>
  <si>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</si>
  <si>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</si>
  <si>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</si>
  <si>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</si>
  <si>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</si>
  <si>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</si>
  <si>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</si>
  <si>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</si>
  <si>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</si>
  <si>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</si>
  <si>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</si>
  <si>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</si>
  <si>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</si>
  <si>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</si>
  <si>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</si>
  <si>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</si>
  <si>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</si>
  <si>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</si>
  <si>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</si>
  <si>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</si>
  <si>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</si>
  <si>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</si>
  <si>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</si>
  <si>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</si>
  <si>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</si>
  <si>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</si>
  <si>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</si>
  <si>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</si>
  <si>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</si>
  <si>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</si>
  <si>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</si>
  <si>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</si>
  <si>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</si>
  <si>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</si>
  <si>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</si>
  <si>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</si>
  <si>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</si>
  <si>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</si>
  <si>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</si>
  <si>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</si>
  <si>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</si>
  <si>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</si>
  <si>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</si>
  <si>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</si>
  <si>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</si>
  <si>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</si>
  <si>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</si>
  <si>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</si>
  <si>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</si>
  <si>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</si>
  <si>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</si>
  <si>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</si>
  <si>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</si>
  <si>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</si>
  <si>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</si>
  <si>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</si>
  <si>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</si>
  <si>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</si>
  <si>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</si>
  <si>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</si>
  <si>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</si>
  <si>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</si>
  <si>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</si>
  <si>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</si>
  <si>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</si>
  <si>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</si>
  <si>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</si>
  <si>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</si>
  <si>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</si>
  <si>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</si>
  <si>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</si>
  <si>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</si>
  <si>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</si>
  <si>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</si>
  <si>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</si>
  <si>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</si>
  <si>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</si>
  <si>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</si>
  <si>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</si>
  <si>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</si>
  <si>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</si>
  <si>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</si>
  <si>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</si>
  <si>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</si>
  <si>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</si>
  <si>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</si>
  <si>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</si>
  <si>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</si>
  <si>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</si>
  <si>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</si>
  <si>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</si>
  <si>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</si>
  <si>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</si>
  <si>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</si>
  <si>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</si>
  <si>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</si>
  <si>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</si>
  <si>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</si>
  <si>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</si>
  <si>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</si>
  <si>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</si>
  <si>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</si>
  <si>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</si>
  <si>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</si>
  <si>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</si>
  <si>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</si>
  <si>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</si>
  <si>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</si>
  <si>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</si>
  <si>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</si>
  <si>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</si>
  <si>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</si>
  <si>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</si>
  <si>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</si>
  <si>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</si>
  <si>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</si>
  <si>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</si>
  <si>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</si>
  <si>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</si>
  <si>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</si>
  <si>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</si>
  <si>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</si>
  <si>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</si>
  <si>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</si>
  <si>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</si>
  <si>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</si>
  <si>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</si>
  <si>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</si>
  <si>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</si>
  <si>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</si>
  <si>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</si>
  <si>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</si>
  <si>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</si>
  <si>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</si>
  <si>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</si>
  <si>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</si>
  <si>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</si>
  <si>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</si>
  <si>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</si>
  <si>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</si>
  <si>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</si>
  <si>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</si>
  <si>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</si>
  <si>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</si>
  <si>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</si>
  <si>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</si>
  <si>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</si>
  <si>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</si>
  <si>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</si>
  <si>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</si>
  <si>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</si>
  <si>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</si>
  <si>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</si>
  <si>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</si>
  <si>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</si>
  <si>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</si>
  <si>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</si>
  <si>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</si>
  <si>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</si>
  <si>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</si>
  <si>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</si>
  <si>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</si>
  <si>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</si>
  <si>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</si>
  <si>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</si>
  <si>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</si>
  <si>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</si>
  <si>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</si>
  <si>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</si>
  <si>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</si>
  <si>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</si>
  <si>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</si>
  <si>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</si>
  <si>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</si>
  <si>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</si>
  <si>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</si>
  <si>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</si>
  <si>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</si>
  <si>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</si>
  <si>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</si>
  <si>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</si>
  <si>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</si>
  <si>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</si>
  <si>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</si>
  <si>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</si>
  <si>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</si>
  <si>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</si>
  <si>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</si>
  <si>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</si>
  <si>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</si>
  <si>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</si>
  <si>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</si>
  <si>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</si>
  <si>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</si>
  <si>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</si>
  <si>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</si>
  <si>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</si>
  <si>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</si>
  <si>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</si>
  <si>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</si>
  <si>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</si>
  <si>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</si>
  <si>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</si>
  <si>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</si>
  <si>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</si>
  <si>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</si>
  <si>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</si>
  <si>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</si>
  <si>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</si>
  <si>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</si>
  <si>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</si>
  <si>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</si>
  <si>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</si>
  <si>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</si>
  <si>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</si>
  <si>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</si>
  <si>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</si>
  <si>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</si>
  <si>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</si>
  <si>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</si>
  <si>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</si>
  <si>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</si>
  <si>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</si>
  <si>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</si>
  <si>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</si>
  <si>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</si>
  <si>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</si>
  <si>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</si>
  <si>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</si>
  <si>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</si>
  <si>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</si>
  <si>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</si>
  <si>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</si>
  <si>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</si>
  <si>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</si>
  <si>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</si>
  <si>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</si>
  <si>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</si>
  <si>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</si>
  <si>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</si>
  <si>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</si>
  <si>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</si>
  <si>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</si>
  <si>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</si>
  <si>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</si>
  <si>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</si>
  <si>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</si>
  <si>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</si>
  <si>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</si>
  <si>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</si>
  <si>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</si>
  <si>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</si>
  <si>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</si>
  <si>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</si>
  <si>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</si>
  <si>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</si>
  <si>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</si>
  <si>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</si>
  <si>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</si>
  <si>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</si>
  <si>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</si>
  <si>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</si>
  <si>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</si>
  <si>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</si>
  <si>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</si>
  <si>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</si>
  <si>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</si>
  <si>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</si>
  <si>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</si>
  <si>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</si>
  <si>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</si>
  <si>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</si>
  <si>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</si>
  <si>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</si>
  <si>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</si>
  <si>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</si>
  <si>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</si>
  <si>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</si>
  <si>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</si>
  <si>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</si>
  <si>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</si>
  <si>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</si>
  <si>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</si>
  <si>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</si>
  <si>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</si>
  <si>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</si>
  <si>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</si>
  <si>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</si>
  <si>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</si>
  <si>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</si>
  <si>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</si>
  <si>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</si>
  <si>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</si>
  <si>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</si>
  <si>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</si>
  <si>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</si>
  <si>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</si>
  <si>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</si>
  <si>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</si>
  <si>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</si>
  <si>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</si>
  <si>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</si>
  <si>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</si>
  <si>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</si>
  <si>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</si>
  <si>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</si>
  <si>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</si>
  <si>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</si>
  <si>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</si>
  <si>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</si>
  <si>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</si>
  <si>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</si>
  <si>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</si>
  <si>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</si>
  <si>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</si>
  <si>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</si>
  <si>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</si>
  <si>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</si>
  <si>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</si>
  <si>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</si>
  <si>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</si>
  <si>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</si>
  <si>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</si>
  <si>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</si>
  <si>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</si>
  <si>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</si>
  <si>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</si>
  <si>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</si>
  <si>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</si>
  <si>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</si>
  <si>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</si>
  <si>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</si>
  <si>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</si>
  <si>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</si>
  <si>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</si>
  <si>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</si>
  <si>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</si>
  <si>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</si>
  <si>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</si>
  <si>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</si>
  <si>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</si>
  <si>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</si>
  <si>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</si>
  <si>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</si>
  <si>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</si>
  <si>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</si>
  <si>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</si>
  <si>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</si>
  <si>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</si>
  <si>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</si>
  <si>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</si>
  <si>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</si>
  <si>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</si>
  <si>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</si>
  <si>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</si>
  <si>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</si>
  <si>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</si>
  <si>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</si>
  <si>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</si>
  <si>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</si>
  <si>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</si>
  <si>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</si>
  <si>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</si>
  <si>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</si>
  <si>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</si>
  <si>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</si>
  <si>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</si>
  <si>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</si>
  <si>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</si>
  <si>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</si>
  <si>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</si>
  <si>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</si>
  <si>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</si>
  <si>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</si>
  <si>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</si>
  <si>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</si>
  <si>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</si>
  <si>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</si>
  <si>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</si>
  <si>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</si>
  <si>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</si>
  <si>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</si>
  <si>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</si>
  <si>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</si>
  <si>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</si>
  <si>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</si>
  <si>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</si>
  <si>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</si>
  <si>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</si>
  <si>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</si>
  <si>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</si>
  <si>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</si>
  <si>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</si>
  <si>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</si>
  <si>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</si>
  <si>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</si>
  <si>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</si>
  <si>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</si>
  <si>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</si>
  <si>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</si>
  <si>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</si>
  <si>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</si>
  <si>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</si>
  <si>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</si>
  <si>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</si>
  <si>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</si>
  <si>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</si>
  <si>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</si>
  <si>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</si>
  <si>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</si>
  <si>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</si>
  <si>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</si>
  <si>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</si>
  <si>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</si>
  <si>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</si>
  <si>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</si>
  <si>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</si>
  <si>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</si>
  <si>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</si>
  <si>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</si>
  <si>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</si>
  <si>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</si>
  <si>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</si>
  <si>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</si>
  <si>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</si>
  <si>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</si>
  <si>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</si>
  <si>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</si>
  <si>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</si>
  <si>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</si>
  <si>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</si>
  <si>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</si>
  <si>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</si>
  <si>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</si>
  <si>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</si>
  <si>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</si>
  <si>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</si>
  <si>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</si>
  <si>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</si>
  <si>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</si>
  <si>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</si>
  <si>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</si>
  <si>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</si>
  <si>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</si>
  <si>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</si>
  <si>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</si>
  <si>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</si>
  <si>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</si>
  <si>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</si>
  <si>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</si>
  <si>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</si>
  <si>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</si>
  <si>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</si>
  <si>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</si>
  <si>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</si>
  <si>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</si>
  <si>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</si>
  <si>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</si>
  <si>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</si>
  <si>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</si>
  <si>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</si>
  <si>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</si>
  <si>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</si>
  <si>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</si>
  <si>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</si>
  <si>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</si>
  <si>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</si>
  <si>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</si>
  <si>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</si>
  <si>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</si>
  <si>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</si>
  <si>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</si>
  <si>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</si>
  <si>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</si>
  <si>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</si>
  <si>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</si>
  <si>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</si>
  <si>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</si>
  <si>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</si>
  <si>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</si>
  <si>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</si>
  <si>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</si>
  <si>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</si>
  <si>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</si>
  <si>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</si>
  <si>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</si>
  <si>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</si>
  <si>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</si>
  <si>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</si>
  <si>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</si>
  <si>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</si>
  <si>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</si>
  <si>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</si>
  <si>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</si>
  <si>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</si>
  <si>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</si>
  <si>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</si>
  <si>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</si>
  <si>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</si>
  <si>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</si>
  <si>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</si>
  <si>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</si>
  <si>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</si>
  <si>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</si>
  <si>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</si>
  <si>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</si>
  <si>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</si>
  <si>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</si>
  <si>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</si>
  <si>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</si>
  <si>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</si>
  <si>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</si>
  <si>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</si>
  <si>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</si>
  <si>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</si>
  <si>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</si>
  <si>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</si>
  <si>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</si>
  <si>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</si>
  <si>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</si>
  <si>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</si>
  <si>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</si>
  <si>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</si>
  <si>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</si>
  <si>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</si>
  <si>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</si>
  <si>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</si>
  <si>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</si>
  <si>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</si>
  <si>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</si>
  <si>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</si>
  <si>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</si>
  <si>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</si>
  <si>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</si>
  <si>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</si>
  <si>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</si>
  <si>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</si>
  <si>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</si>
  <si>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</si>
  <si>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</si>
  <si>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</si>
  <si>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</si>
  <si>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</si>
  <si>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</si>
  <si>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</si>
  <si>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</si>
  <si>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</si>
  <si>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</si>
  <si>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</si>
  <si>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</si>
  <si>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</si>
  <si>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</si>
  <si>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</si>
  <si>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</si>
  <si>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</si>
  <si>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</si>
  <si>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</si>
  <si>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</si>
  <si>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</si>
  <si>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</si>
  <si>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</si>
  <si>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</si>
  <si>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</si>
  <si>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</si>
  <si>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</si>
  <si>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</si>
  <si>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</si>
  <si>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</si>
  <si>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</si>
  <si>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</si>
  <si>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</si>
  <si>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</si>
  <si>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</si>
  <si>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</si>
  <si>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</si>
  <si>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</si>
  <si>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</si>
  <si>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</si>
  <si>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</si>
  <si>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</si>
  <si>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</si>
  <si>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</si>
  <si>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</si>
  <si>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</si>
  <si>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</si>
  <si>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</si>
  <si>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</si>
  <si>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</si>
  <si>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</si>
  <si>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</si>
  <si>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</si>
  <si>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</si>
  <si>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</si>
  <si>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</si>
  <si>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</si>
  <si>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</si>
  <si>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</si>
  <si>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</si>
  <si>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</si>
  <si>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</si>
  <si>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</si>
  <si>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</si>
  <si>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</si>
  <si>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</si>
  <si>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</si>
  <si>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</si>
  <si>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</si>
  <si>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</si>
  <si>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</si>
  <si>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</si>
  <si>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</si>
  <si>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</si>
  <si>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</si>
  <si>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</si>
  <si>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</si>
  <si>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</si>
  <si>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</si>
  <si>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</si>
  <si>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</si>
  <si>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</si>
  <si>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</si>
  <si>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</si>
  <si>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</si>
  <si>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</si>
  <si>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</si>
  <si>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</si>
  <si>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</si>
  <si>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</si>
  <si>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</si>
  <si>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</si>
  <si>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</si>
  <si>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</si>
  <si>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</si>
  <si>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</si>
  <si>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</si>
  <si>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</si>
  <si>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</si>
  <si>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</si>
  <si>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</si>
  <si>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</si>
  <si>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</si>
  <si>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</si>
  <si>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</si>
  <si>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</si>
  <si>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</si>
  <si>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</si>
  <si>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</si>
  <si>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</si>
  <si>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</si>
  <si>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</si>
  <si>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</si>
  <si>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</si>
  <si>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</si>
  <si>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</si>
  <si>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</si>
  <si>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</si>
  <si>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</si>
  <si>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</si>
  <si>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</si>
  <si>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</si>
  <si>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</si>
  <si>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</si>
  <si>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</si>
  <si>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</si>
  <si>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</si>
  <si>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</si>
  <si>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</si>
  <si>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</si>
  <si>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</si>
  <si>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</si>
  <si>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</si>
  <si>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</si>
  <si>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</si>
  <si>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</si>
  <si>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</si>
  <si>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</si>
  <si>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</si>
  <si>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</si>
  <si>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</si>
  <si>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</si>
  <si>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</si>
  <si>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</si>
  <si>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</si>
  <si>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</si>
  <si>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</si>
  <si>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</si>
  <si>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</si>
  <si>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</si>
  <si>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</si>
  <si>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</si>
  <si>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</si>
  <si>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</si>
  <si>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</si>
  <si>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</si>
  <si>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</si>
  <si>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</si>
  <si>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</si>
  <si>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</si>
  <si>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</si>
  <si>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</si>
  <si>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</si>
  <si>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</si>
  <si>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</si>
  <si>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</si>
  <si>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</si>
  <si>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</si>
  <si>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</si>
  <si>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</si>
  <si>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</si>
  <si>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</si>
  <si>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</si>
  <si>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</si>
  <si>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</si>
  <si>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</si>
  <si>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</si>
  <si>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</si>
  <si>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</si>
  <si>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</si>
  <si>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</si>
  <si>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</si>
  <si>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</si>
  <si>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</si>
  <si>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</si>
  <si>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</si>
  <si>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</si>
  <si>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</si>
  <si>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</si>
  <si>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</si>
  <si>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</si>
  <si>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</si>
  <si>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</si>
  <si>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</si>
  <si>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</si>
  <si>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</si>
  <si>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</si>
  <si>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</si>
  <si>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</si>
  <si>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</si>
  <si>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</si>
  <si>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</si>
  <si>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</si>
  <si>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</si>
  <si>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</si>
  <si>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</si>
  <si>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</si>
  <si>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</si>
  <si>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</si>
  <si>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</si>
  <si>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</si>
  <si>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</si>
  <si>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</si>
  <si>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</si>
  <si>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</si>
  <si>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</si>
  <si>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</si>
  <si>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</si>
  <si>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</si>
  <si>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</si>
  <si>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</si>
  <si>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</si>
  <si>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</si>
  <si>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</si>
  <si>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</si>
  <si>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</si>
  <si>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</si>
  <si>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</si>
  <si>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</si>
  <si>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</si>
  <si>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</si>
  <si>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</si>
  <si>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</si>
  <si>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</si>
  <si>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</si>
  <si>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</si>
  <si>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</si>
  <si>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</si>
  <si>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</si>
  <si>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</si>
  <si>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</si>
  <si>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</si>
  <si>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</si>
  <si>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</si>
  <si>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</si>
  <si>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</si>
  <si>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</si>
  <si>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</si>
  <si>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</si>
  <si>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</si>
  <si>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</si>
  <si>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</si>
  <si>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</si>
  <si>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</si>
  <si>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</si>
  <si>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</si>
  <si>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</si>
  <si>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</si>
  <si>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</si>
  <si>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</si>
  <si>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</si>
  <si>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</si>
  <si>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</si>
  <si>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</si>
  <si>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</si>
  <si>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</si>
  <si>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</si>
  <si>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</si>
  <si>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</si>
  <si>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</si>
  <si>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</si>
  <si>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</si>
  <si>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</si>
  <si>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</si>
  <si>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</si>
  <si>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</si>
  <si>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</si>
  <si>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</si>
  <si>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</si>
  <si>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</si>
  <si>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</si>
  <si>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</si>
  <si>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</si>
  <si>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</si>
  <si>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</si>
  <si>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</si>
  <si>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</si>
  <si>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</si>
  <si>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</si>
  <si>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</si>
  <si>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</si>
  <si>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</si>
  <si>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</si>
  <si>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</si>
  <si>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</si>
  <si>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</si>
  <si>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</si>
  <si>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</si>
  <si>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</si>
  <si>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</si>
  <si>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</si>
  <si>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</si>
  <si>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</si>
  <si>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</si>
  <si>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</si>
  <si>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</si>
  <si>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</si>
  <si>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</si>
  <si>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</si>
  <si>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</si>
  <si>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</si>
  <si>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</si>
  <si>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</si>
  <si>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</si>
  <si>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</si>
  <si>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</si>
  <si>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</si>
  <si>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</si>
  <si>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</si>
  <si>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</si>
  <si>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</si>
  <si>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</si>
  <si>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</si>
  <si>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</si>
  <si>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</si>
  <si>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</si>
  <si>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</si>
  <si>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</si>
  <si>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</si>
  <si>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</si>
  <si>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</si>
  <si>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</si>
  <si>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</si>
  <si>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</si>
  <si>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</si>
  <si>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</si>
  <si>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</si>
  <si>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</si>
  <si>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</si>
  <si>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</si>
  <si>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</si>
  <si>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</si>
  <si>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</si>
  <si>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</si>
  <si>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</si>
  <si>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</si>
  <si>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</si>
  <si>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</si>
  <si>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</si>
  <si>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</si>
  <si>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</si>
  <si>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</si>
  <si>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</si>
  <si>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</si>
  <si>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</si>
  <si>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</si>
  <si>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</si>
  <si>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</si>
  <si>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</si>
  <si>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</si>
  <si>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</si>
  <si>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</si>
  <si>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</si>
  <si>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</si>
  <si>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</si>
  <si>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</si>
  <si>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</si>
  <si>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</si>
  <si>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</si>
  <si>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</si>
  <si>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</si>
  <si>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</si>
  <si>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</si>
  <si>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</si>
  <si>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</si>
  <si>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</si>
  <si>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</si>
  <si>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</si>
  <si>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</si>
  <si>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</si>
  <si>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</si>
  <si>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</si>
  <si>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</si>
  <si>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</si>
  <si>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</si>
  <si>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</si>
  <si>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</si>
  <si>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</si>
  <si>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</si>
  <si>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</si>
  <si>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</si>
  <si>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</si>
  <si>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</si>
  <si>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</si>
  <si>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</si>
  <si>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</si>
  <si>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</si>
  <si>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</si>
  <si>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</si>
  <si>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</si>
  <si>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</si>
  <si>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</si>
  <si>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</si>
  <si>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</si>
  <si>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</si>
  <si>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</si>
  <si>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</si>
  <si>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</si>
  <si>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</si>
  <si>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</si>
  <si>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</si>
  <si>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</si>
  <si>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</si>
  <si>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</si>
  <si>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</si>
  <si>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</si>
  <si>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</si>
  <si>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</si>
  <si>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</si>
  <si>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</si>
  <si>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</si>
  <si>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</si>
  <si>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</si>
  <si>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</si>
  <si>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</si>
  <si>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</si>
  <si>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</si>
  <si>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</si>
  <si>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</si>
  <si>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</si>
  <si>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</si>
  <si>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</si>
  <si>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</si>
  <si>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</si>
  <si>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</si>
  <si>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</si>
  <si>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</si>
  <si>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</si>
  <si>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</si>
  <si>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</si>
  <si>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</si>
  <si>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</si>
  <si>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</si>
  <si>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</si>
  <si>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</si>
  <si>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</si>
  <si>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</si>
  <si>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</si>
  <si>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</si>
  <si>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</si>
  <si>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</si>
  <si>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</si>
  <si>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</si>
  <si>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</si>
  <si>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</si>
  <si>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</si>
  <si>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</si>
  <si>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</si>
  <si>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</si>
  <si>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</si>
  <si>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</si>
  <si>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</si>
  <si>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</si>
  <si>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</si>
  <si>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</si>
  <si>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</si>
  <si>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</si>
  <si>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</si>
  <si>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</si>
  <si>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</si>
  <si>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</si>
  <si>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</si>
  <si>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</si>
  <si>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</si>
  <si>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</si>
  <si>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</si>
  <si>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</si>
  <si>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</si>
  <si>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</si>
  <si>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</si>
  <si>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</si>
  <si>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</si>
  <si>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</si>
  <si>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</si>
  <si>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</si>
  <si>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</si>
  <si>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</si>
  <si>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</si>
  <si>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</si>
  <si>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</si>
  <si>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</si>
  <si>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</si>
  <si>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</si>
  <si>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</si>
  <si>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</si>
  <si>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</si>
  <si>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</si>
  <si>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</si>
  <si>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</si>
  <si>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</si>
  <si>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</si>
  <si>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</si>
  <si>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</si>
  <si>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</si>
  <si>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</si>
  <si>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</si>
  <si>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</si>
  <si>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</si>
  <si>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</si>
  <si>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</si>
  <si>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</si>
  <si>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</si>
  <si>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</si>
  <si>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</si>
  <si>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</si>
  <si>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</si>
  <si>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</si>
  <si>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</si>
  <si>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</si>
  <si>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</si>
  <si>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</si>
  <si>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</si>
  <si>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</si>
  <si>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</si>
  <si>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</si>
  <si>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</si>
  <si>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</si>
  <si>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</si>
  <si>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</si>
  <si>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</si>
  <si>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</si>
  <si>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</si>
  <si>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</si>
  <si>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</si>
  <si>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</si>
  <si>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</si>
  <si>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</si>
  <si>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</si>
  <si>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</si>
  <si>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</si>
  <si>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</si>
  <si>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</si>
  <si>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</si>
  <si>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</si>
  <si>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</si>
  <si>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</si>
  <si>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</si>
  <si>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</si>
  <si>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</si>
  <si>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</si>
  <si>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</si>
  <si>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</si>
  <si>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</si>
  <si>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</si>
  <si>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</si>
  <si>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</si>
  <si>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</si>
  <si>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</si>
  <si>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</si>
  <si>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</si>
  <si>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</si>
  <si>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</si>
  <si>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</si>
  <si>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</si>
  <si>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</si>
  <si>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</si>
  <si>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</si>
  <si>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</si>
  <si>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</si>
  <si>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</si>
  <si>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</si>
  <si>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</si>
  <si>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</si>
  <si>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</si>
  <si>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</si>
  <si>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</si>
  <si>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</si>
  <si>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</si>
  <si>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</si>
  <si>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</si>
  <si>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</si>
  <si>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</si>
  <si>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</si>
  <si>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</si>
  <si>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</si>
  <si>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</si>
  <si>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</si>
  <si>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</si>
  <si>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</si>
  <si>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</si>
  <si>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</si>
  <si>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</si>
  <si>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</si>
  <si>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</si>
  <si>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</si>
  <si>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</si>
  <si>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</si>
  <si>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</si>
  <si>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</si>
  <si>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</si>
  <si>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</si>
  <si>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</si>
  <si>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</si>
  <si>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</si>
  <si>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</si>
  <si>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</si>
  <si>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</si>
  <si>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</si>
  <si>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</si>
  <si>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</si>
  <si>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</si>
  <si>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</si>
  <si>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</si>
  <si>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</si>
  <si>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</si>
  <si>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</si>
  <si>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</si>
  <si>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</si>
  <si>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</si>
  <si>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</si>
  <si>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</si>
  <si>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</si>
  <si>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</si>
  <si>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</si>
  <si>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</si>
  <si>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</si>
  <si>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</si>
  <si>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</si>
  <si>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</si>
  <si>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</si>
  <si>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</si>
  <si>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</si>
  <si>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</si>
  <si>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</si>
  <si>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</si>
  <si>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</si>
  <si>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</si>
  <si>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</si>
  <si>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</si>
  <si>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</si>
  <si>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</si>
  <si>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</si>
  <si>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</si>
  <si>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</si>
  <si>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</si>
  <si>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</si>
  <si>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</si>
  <si>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</si>
  <si>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</si>
  <si>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</si>
  <si>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</si>
  <si>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</si>
  <si>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</si>
  <si>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</si>
  <si>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</si>
  <si>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</si>
  <si>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</si>
  <si>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</si>
  <si>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</si>
  <si>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</si>
  <si>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</si>
  <si>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</si>
  <si>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</si>
  <si>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</si>
  <si>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</si>
  <si>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</si>
  <si>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</si>
  <si>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</si>
  <si>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</si>
  <si>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</si>
  <si>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</si>
  <si>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</si>
  <si>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</si>
  <si>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</si>
  <si>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</si>
  <si>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</si>
  <si>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</si>
  <si>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</si>
  <si>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</si>
  <si>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</si>
  <si>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</si>
  <si>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</si>
  <si>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</si>
  <si>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</si>
  <si>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</si>
  <si>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</si>
  <si>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</si>
  <si>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</si>
  <si>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</si>
  <si>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</si>
  <si>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</si>
  <si>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</si>
  <si>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</si>
  <si>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</si>
  <si>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</si>
  <si>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</si>
  <si>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</si>
  <si>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</si>
  <si>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</si>
  <si>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</si>
  <si>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</si>
  <si>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</si>
  <si>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</si>
  <si>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</si>
  <si>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</si>
  <si>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</si>
  <si>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</si>
  <si>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</si>
  <si>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</si>
  <si>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</si>
  <si>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</si>
  <si>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</si>
  <si>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</si>
  <si>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</si>
  <si>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</si>
  <si>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</si>
  <si>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</si>
  <si>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</si>
  <si>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</si>
  <si>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</si>
  <si>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</si>
  <si>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</si>
  <si>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</si>
  <si>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</si>
  <si>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</si>
  <si>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</si>
  <si>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</si>
  <si>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</si>
  <si>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</si>
  <si>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</si>
  <si>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</si>
  <si>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</si>
  <si>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</si>
  <si>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</si>
  <si>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</si>
  <si>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</si>
  <si>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</si>
  <si>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</si>
  <si>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</si>
  <si>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</si>
  <si>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</si>
  <si>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</si>
  <si>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</si>
  <si>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</si>
  <si>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</si>
  <si>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</si>
  <si>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</si>
  <si>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</si>
  <si>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</si>
  <si>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</si>
  <si>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</si>
  <si>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</si>
  <si>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</si>
  <si>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</si>
  <si>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</si>
  <si>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</si>
  <si>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</si>
  <si>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</si>
  <si>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</si>
  <si>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</si>
  <si>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</si>
  <si>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</si>
  <si>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</si>
  <si>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</si>
  <si>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</si>
  <si>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</si>
  <si>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</si>
  <si>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</si>
  <si>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</si>
  <si>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</si>
  <si>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</si>
  <si>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</si>
  <si>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</si>
  <si>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</si>
  <si>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</si>
  <si>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</si>
  <si>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</si>
  <si>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</si>
  <si>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</si>
  <si>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</si>
  <si>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</si>
  <si>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</si>
  <si>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</si>
  <si>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</si>
  <si>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</si>
  <si>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</si>
  <si>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</si>
  <si>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</si>
  <si>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</si>
  <si>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</si>
  <si>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</si>
  <si>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</si>
  <si>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</si>
  <si>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</si>
  <si>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</si>
  <si>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</si>
  <si>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</si>
  <si>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</si>
  <si>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</si>
  <si>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</si>
  <si>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</si>
  <si>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</si>
  <si>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</si>
  <si>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</si>
  <si>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</si>
  <si>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</si>
  <si>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</si>
  <si>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</si>
  <si>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</si>
  <si>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</si>
  <si>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</si>
  <si>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</si>
  <si>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</si>
  <si>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</si>
  <si>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</si>
  <si>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</si>
  <si>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</si>
  <si>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</si>
  <si>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</si>
  <si>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</si>
  <si>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</si>
  <si>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</si>
  <si>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</si>
  <si>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</si>
  <si>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</si>
  <si>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</si>
  <si>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</si>
  <si>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</si>
  <si>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</si>
  <si>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</si>
  <si>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</si>
  <si>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</si>
  <si>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</si>
  <si>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</si>
  <si>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</si>
  <si>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</si>
  <si>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</si>
  <si>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</si>
  <si>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</si>
  <si>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</si>
  <si>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</si>
  <si>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</si>
  <si>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</si>
  <si>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</si>
  <si>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</si>
  <si>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</si>
  <si>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</si>
  <si>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</si>
  <si>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</si>
  <si>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</si>
  <si>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</si>
  <si>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</si>
  <si>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</si>
  <si>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</si>
  <si>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</si>
  <si>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</si>
  <si>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</si>
  <si>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</si>
  <si>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</si>
  <si>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</si>
  <si>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</si>
  <si>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</si>
  <si>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</si>
  <si>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</si>
  <si>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</si>
  <si>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</si>
  <si>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</si>
  <si>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</si>
  <si>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</si>
  <si>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</si>
  <si>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</si>
  <si>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</si>
  <si>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</si>
  <si>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</si>
  <si>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</si>
  <si>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</si>
  <si>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</si>
  <si>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</si>
  <si>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</si>
  <si>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</si>
  <si>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</si>
  <si>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</si>
  <si>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</si>
  <si>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</si>
  <si>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</si>
  <si>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</si>
  <si>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</si>
  <si>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</si>
  <si>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</si>
  <si>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</si>
  <si>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</si>
  <si>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</si>
  <si>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</si>
  <si>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</si>
  <si>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</si>
  <si>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</si>
  <si>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</si>
  <si>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</si>
  <si>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</si>
  <si>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</si>
  <si>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</si>
  <si>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</si>
  <si>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</si>
  <si>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</si>
  <si>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</si>
  <si>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</si>
  <si>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</si>
  <si>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</si>
  <si>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</si>
  <si>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</si>
  <si>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</si>
  <si>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</si>
  <si>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</si>
  <si>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</si>
  <si>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</si>
  <si>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</si>
  <si>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</si>
  <si>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</si>
  <si>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</si>
  <si>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</si>
  <si>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</si>
  <si>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</si>
  <si>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</si>
  <si>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</si>
  <si>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</si>
  <si>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</si>
  <si>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</si>
  <si>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</si>
  <si>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</si>
  <si>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</si>
  <si>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</si>
  <si>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</si>
  <si>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</si>
  <si>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</si>
  <si>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</si>
  <si>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</si>
  <si>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</si>
  <si>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</si>
  <si>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</si>
  <si>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</si>
  <si>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</si>
  <si>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</si>
  <si>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</si>
  <si>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</si>
  <si>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</si>
  <si>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</si>
  <si>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</si>
  <si>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</si>
  <si>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</si>
  <si>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</si>
  <si>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</si>
  <si>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</si>
  <si>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</si>
  <si>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</si>
  <si>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</si>
  <si>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</si>
  <si>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</si>
  <si>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</si>
  <si>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</si>
  <si>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</si>
  <si>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</si>
  <si>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</si>
  <si>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</si>
  <si>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</si>
  <si>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</si>
  <si>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</si>
  <si>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</si>
  <si>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</si>
  <si>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</si>
  <si>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</si>
  <si>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</si>
  <si>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</si>
  <si>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</si>
  <si>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</si>
  <si>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</si>
  <si>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</si>
  <si>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</si>
  <si>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</si>
  <si>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</si>
  <si>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</si>
  <si>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</si>
  <si>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</si>
  <si>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</si>
  <si>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</si>
  <si>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</si>
  <si>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</si>
  <si>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</si>
  <si>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</si>
  <si>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</si>
  <si>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</si>
  <si>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</si>
  <si>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</si>
  <si>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</si>
  <si>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</si>
  <si>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</si>
  <si>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</si>
  <si>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</si>
  <si>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</si>
  <si>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</si>
  <si>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</si>
  <si>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</si>
  <si>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</si>
  <si>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</si>
  <si>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</si>
  <si>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</si>
  <si>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</si>
  <si>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</si>
  <si>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</si>
  <si>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</si>
  <si>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</si>
  <si>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</si>
  <si>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</si>
  <si>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</si>
  <si>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</si>
  <si>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</si>
  <si>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</si>
  <si>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</si>
  <si>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</si>
  <si>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</si>
  <si>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</si>
  <si>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</si>
  <si>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</si>
  <si>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</si>
  <si>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</si>
  <si>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</si>
  <si>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</si>
  <si>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</si>
  <si>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</si>
  <si>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</si>
  <si>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</si>
  <si>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</si>
  <si>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</si>
  <si>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</si>
  <si>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</si>
  <si>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</si>
  <si>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</si>
  <si>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</si>
  <si>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</si>
  <si>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</si>
  <si>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</si>
  <si>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</si>
  <si>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</si>
  <si>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</si>
  <si>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</si>
  <si>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</si>
  <si>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</si>
  <si>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</si>
  <si>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</si>
  <si>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</si>
  <si>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</si>
  <si>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</si>
  <si>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</si>
  <si>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</si>
  <si>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</si>
  <si>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</si>
  <si>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</si>
  <si>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</si>
  <si>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</si>
  <si>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</si>
  <si>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</si>
  <si>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</si>
  <si>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</si>
  <si>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</si>
  <si>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</si>
  <si>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</si>
  <si>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</si>
  <si>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</si>
  <si>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</si>
  <si>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</si>
  <si>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</si>
  <si>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</si>
  <si>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</si>
  <si>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</si>
  <si>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</si>
  <si>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</si>
  <si>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</si>
  <si>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</si>
  <si>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</si>
  <si>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</si>
  <si>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</si>
  <si>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</si>
  <si>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</si>
  <si>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</si>
  <si>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</si>
  <si>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</si>
  <si>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</si>
  <si>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</si>
  <si>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</si>
  <si>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</si>
  <si>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</si>
  <si>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</si>
  <si>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</si>
  <si>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</si>
  <si>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</si>
  <si>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</si>
  <si>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</si>
  <si>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</si>
  <si>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</si>
  <si>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</si>
  <si>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</si>
  <si>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</si>
  <si>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</si>
  <si>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</si>
  <si>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</si>
  <si>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</si>
  <si>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</si>
  <si>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</si>
  <si>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</si>
  <si>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</si>
  <si>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</si>
  <si>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</si>
  <si>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</si>
  <si>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</si>
  <si>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</si>
  <si>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</si>
  <si>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</si>
  <si>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</si>
  <si>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</si>
  <si>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</si>
  <si>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</si>
  <si>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</si>
  <si>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</si>
  <si>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</si>
  <si>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</si>
  <si>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</si>
  <si>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</si>
  <si>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</si>
  <si>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</si>
  <si>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</si>
  <si>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</si>
  <si>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</si>
  <si>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</si>
  <si>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</si>
  <si>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</si>
  <si>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</si>
  <si>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</si>
  <si>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</si>
  <si>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</si>
  <si>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</si>
  <si>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</si>
  <si>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</si>
  <si>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</si>
  <si>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</si>
  <si>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</si>
  <si>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</si>
  <si>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</si>
  <si>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</si>
  <si>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</si>
  <si>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</si>
  <si>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</si>
  <si>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</si>
  <si>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</si>
  <si>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</si>
  <si>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</si>
  <si>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</si>
  <si>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</si>
  <si>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</si>
  <si>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</si>
  <si>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</si>
  <si>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</si>
  <si>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</si>
  <si>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</si>
  <si>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</si>
  <si>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</si>
  <si>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</si>
  <si>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</si>
  <si>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</si>
  <si>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</si>
  <si>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</si>
  <si>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</si>
  <si>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</si>
  <si>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</si>
  <si>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</si>
  <si>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</si>
  <si>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</si>
  <si>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</si>
  <si>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</si>
  <si>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</si>
  <si>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</si>
  <si>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</si>
  <si>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</si>
  <si>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</si>
  <si>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</si>
  <si>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</si>
  <si>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</si>
  <si>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</si>
  <si>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</si>
  <si>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</si>
  <si>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</si>
  <si>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</si>
  <si>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</si>
  <si>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</si>
  <si>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</si>
  <si>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</si>
  <si>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</si>
  <si>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</si>
  <si>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</si>
  <si>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</si>
  <si>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</si>
  <si>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</si>
  <si>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</si>
  <si>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</si>
  <si>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</si>
  <si>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</si>
  <si>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</si>
  <si>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</si>
  <si>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</si>
  <si>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</si>
  <si>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</si>
  <si>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</si>
  <si>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</si>
  <si>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</si>
  <si>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</si>
  <si>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</si>
  <si>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</si>
  <si>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</si>
  <si>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</si>
  <si>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</si>
  <si>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</si>
  <si>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</si>
  <si>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</si>
  <si>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</si>
  <si>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</si>
  <si>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</si>
  <si>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</si>
  <si>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</si>
  <si>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</si>
  <si>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</si>
  <si>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</si>
  <si>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</si>
  <si>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</si>
  <si>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</si>
  <si>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</si>
  <si>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</si>
  <si>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</si>
  <si>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</si>
  <si>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</si>
  <si>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</si>
  <si>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</si>
  <si>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</si>
  <si>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</si>
  <si>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</si>
  <si>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</si>
  <si>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</si>
  <si>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</si>
  <si>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</si>
  <si>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</si>
  <si>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</si>
  <si>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</si>
  <si>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</si>
  <si>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</si>
  <si>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</si>
  <si>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</si>
  <si>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</si>
  <si>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</si>
  <si>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</si>
  <si>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</si>
  <si>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</si>
  <si>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</si>
  <si>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</si>
  <si>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</si>
  <si>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</si>
  <si>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</si>
  <si>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</si>
  <si>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</si>
  <si>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</si>
  <si>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</si>
  <si>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</si>
  <si>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</si>
  <si>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</si>
  <si>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</si>
  <si>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</si>
  <si>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</si>
  <si>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</si>
  <si>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</si>
  <si>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</si>
  <si>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</si>
  <si>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</si>
  <si>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</si>
  <si>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</si>
  <si>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</si>
  <si>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</si>
  <si>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</si>
  <si>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</si>
  <si>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</si>
  <si>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</si>
  <si>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</si>
  <si>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</si>
  <si>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</si>
  <si>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</si>
  <si>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</si>
  <si>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</si>
  <si>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</si>
  <si>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</si>
  <si>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</si>
  <si>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</si>
  <si>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</si>
  <si>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</si>
  <si>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</si>
  <si>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</si>
  <si>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</si>
  <si>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</si>
  <si>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</si>
  <si>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</si>
  <si>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</si>
  <si>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</si>
  <si>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</si>
  <si>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</si>
  <si>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</si>
  <si>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</si>
  <si>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</si>
  <si>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</si>
  <si>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</si>
  <si>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</si>
  <si>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</si>
  <si>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</si>
  <si>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</si>
  <si>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</si>
  <si>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</si>
  <si>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</si>
  <si>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</si>
  <si>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</si>
  <si>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</si>
  <si>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</si>
  <si>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</si>
  <si>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</si>
  <si>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</si>
  <si>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</si>
  <si>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</si>
  <si>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</si>
  <si>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</si>
  <si>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</si>
  <si>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</si>
  <si>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</si>
  <si>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</si>
  <si>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</si>
  <si>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</si>
  <si>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</si>
  <si>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</si>
  <si>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</si>
  <si>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</si>
  <si>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</si>
  <si>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</si>
  <si>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</si>
  <si>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</si>
  <si>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</si>
  <si>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</si>
  <si>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</si>
  <si>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</si>
  <si>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</si>
  <si>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</si>
  <si>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</si>
  <si>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</si>
  <si>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</si>
  <si>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</si>
  <si>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</si>
  <si>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</si>
  <si>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</si>
  <si>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</si>
  <si>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</si>
  <si>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</si>
  <si>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</si>
  <si>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</si>
  <si>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</si>
  <si>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</si>
  <si>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</si>
  <si>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</si>
  <si>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</si>
  <si>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</si>
  <si>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</si>
  <si>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</si>
  <si>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</si>
  <si>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</si>
  <si>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</si>
  <si>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</si>
  <si>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</si>
  <si>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</si>
  <si>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</si>
  <si>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</si>
  <si>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</si>
  <si>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</si>
  <si>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</si>
  <si>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</si>
  <si>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</si>
  <si>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</si>
  <si>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</si>
  <si>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</si>
  <si>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</si>
  <si>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</si>
  <si>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</si>
  <si>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</si>
  <si>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</si>
  <si>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</si>
  <si>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</si>
  <si>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</si>
  <si>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</si>
  <si>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</si>
  <si>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</si>
  <si>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</si>
  <si>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</si>
  <si>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</si>
  <si>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</si>
  <si>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</si>
  <si>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</si>
  <si>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</si>
  <si>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</si>
  <si>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</si>
  <si>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</si>
  <si>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</si>
  <si>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</si>
  <si>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</si>
  <si>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</si>
  <si>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</si>
  <si>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</si>
  <si>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</si>
  <si>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</si>
  <si>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</si>
  <si>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</si>
  <si>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</si>
  <si>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</si>
  <si>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</si>
  <si>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</si>
  <si>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</si>
  <si>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</si>
  <si>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</si>
  <si>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</si>
  <si>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</si>
  <si>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</si>
  <si>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</si>
  <si>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</si>
  <si>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</si>
  <si>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</si>
  <si>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</si>
  <si>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</si>
  <si>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</si>
  <si>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</si>
  <si>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</si>
  <si>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</si>
  <si>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</si>
  <si>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</si>
  <si>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</si>
  <si>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</si>
  <si>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</si>
  <si>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</si>
  <si>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</si>
  <si>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</si>
  <si>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</si>
  <si>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nghề ngắn hạn: 3,200.000đ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</si>
  <si>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</si>
  <si>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</si>
  <si>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</si>
  <si>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</si>
  <si>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</si>
  <si>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</si>
  <si>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</si>
  <si>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</si>
  <si>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</si>
  <si>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</si>
  <si>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</si>
  <si>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</si>
  <si>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</si>
  <si>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</si>
  <si>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</si>
  <si>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</si>
  <si>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</si>
  <si>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</si>
  <si>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</si>
  <si>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</si>
  <si>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</si>
  <si>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</si>
  <si>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</si>
  <si>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</si>
  <si>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</si>
  <si>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</si>
  <si>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</si>
  <si>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</si>
  <si>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</si>
  <si>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</si>
  <si>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</si>
  <si>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</si>
  <si>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</si>
  <si>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</si>
  <si>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</si>
  <si>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</si>
  <si>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</si>
  <si>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</si>
  <si>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</si>
  <si>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</si>
  <si>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</si>
  <si>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</si>
  <si>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</si>
  <si>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</si>
  <si>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</si>
  <si>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</si>
  <si>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</si>
  <si>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</si>
  <si>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</si>
  <si>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</si>
  <si>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</si>
  <si>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</si>
  <si>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</si>
  <si>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</si>
  <si>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</si>
  <si>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</si>
  <si>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</si>
  <si>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</si>
  <si>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</si>
  <si>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</si>
  <si>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</si>
  <si>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</si>
  <si>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</si>
  <si>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</si>
  <si>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</si>
  <si>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</si>
  <si>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</si>
  <si>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</si>
  <si>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</si>
  <si>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</si>
  <si>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</si>
  <si>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</si>
  <si>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</si>
  <si>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</si>
  <si>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</si>
  <si>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</si>
  <si>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</si>
  <si>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</si>
  <si>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</si>
  <si>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</si>
  <si>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</si>
  <si>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</si>
  <si>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</si>
  <si>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</si>
  <si>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</si>
  <si>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</si>
  <si>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</si>
  <si>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</si>
  <si>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</si>
  <si>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</si>
  <si>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</si>
  <si>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</si>
  <si>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</si>
  <si>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</si>
  <si>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</si>
  <si>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</si>
  <si>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</si>
  <si>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</si>
  <si>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</si>
  <si>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</si>
  <si>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</si>
  <si>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</si>
  <si>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</si>
  <si>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</si>
  <si>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</si>
  <si>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Học phí anh văn khóa 27:112,460.000đ</t>
  </si>
  <si>
    <t>Học phí THAO khóa 15 : 16,640.000đ ( Bổ sung)</t>
  </si>
  <si>
    <t>Lệ phí thi CCB  Anh văn : 41,860.000đ ngày 20/01/2019</t>
  </si>
  <si>
    <t>Bằng chữ: Một trăm bảy mươi bảy triệu chín  trăm tám chục ngàn 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</si>
</sst>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73" formatCode="###,##0.#####;\(###,##0.#####\)"/>
    <numFmt numFmtId="179" formatCode="#,##0.00000;[Red]#,##0.00000"/>
  </numFmts>
  <fonts count="4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10"/>
      <name val="Calibri"/>
      <family val="2"/>
    </font>
    <font>
      <sz val="9"/>
      <name val="Times New Roman"/>
      <family val="1"/>
    </font>
    <font>
      <b/>
      <sz val="12"/>
      <color theme="1"/>
      <name val="Times New Roman"/>
      <family val="1"/>
    </font>
    <font>
      <sz val="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4" fillId="0" borderId="0"/>
    <xf numFmtId="43" fontId="38" fillId="0" borderId="0" applyFont="0" applyFill="0" applyBorder="0" applyAlignment="0" applyProtection="0"/>
  </cellStyleXfs>
  <cellXfs count="300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4" fillId="0" borderId="0" xfId="2" applyNumberFormat="1" applyBorder="1" applyAlignment="1">
      <alignment wrapText="1"/>
    </xf>
    <xf numFmtId="0" fontId="24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6" fillId="0" borderId="1" xfId="2" applyFont="1" applyBorder="1"/>
    <xf numFmtId="0" fontId="27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65" fontId="0" fillId="0" borderId="1" xfId="0" applyNumberFormat="1" applyBorder="1" applyAlignment="1">
      <alignment wrapText="1"/>
    </xf>
    <xf numFmtId="165" fontId="0" fillId="0" borderId="0" xfId="0" applyNumberFormat="1"/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8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3" fillId="0" borderId="1" xfId="0" applyFont="1" applyBorder="1"/>
    <xf numFmtId="3" fontId="21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4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5" fillId="0" borderId="1" xfId="0" applyFont="1" applyBorder="1"/>
    <xf numFmtId="0" fontId="19" fillId="0" borderId="0" xfId="0" applyFont="1" applyAlignment="1">
      <alignment horizontal="left"/>
    </xf>
    <xf numFmtId="0" fontId="36" fillId="0" borderId="1" xfId="0" applyFont="1" applyBorder="1"/>
    <xf numFmtId="0" fontId="37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5" fillId="0" borderId="0" xfId="0" applyFont="1"/>
    <xf numFmtId="0" fontId="35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40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5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2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5" fillId="0" borderId="1" xfId="3" applyNumberFormat="1" applyFont="1" applyBorder="1" applyAlignment="1">
      <alignment wrapText="1"/>
    </xf>
    <xf numFmtId="168" fontId="40" fillId="0" borderId="0" xfId="3" applyNumberFormat="1" applyFont="1" applyBorder="1" applyAlignment="1">
      <alignment horizontal="center" vertical="center" wrapText="1"/>
    </xf>
    <xf numFmtId="167" fontId="40" fillId="0" borderId="0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7" fontId="0" fillId="0" borderId="0" xfId="0" applyNumberFormat="1"/>
    <xf numFmtId="0" fontId="14" fillId="0" borderId="1" xfId="0" applyFont="1" applyBorder="1" applyAlignment="1">
      <alignment horizontal="left" vertical="top" wrapText="1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0" fontId="41" fillId="0" borderId="1" xfId="0" applyFont="1" applyBorder="1" applyAlignment="1">
      <alignment horizontal="left" vertical="center" wrapText="1"/>
    </xf>
    <xf numFmtId="167" fontId="42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5" fillId="0" borderId="0" xfId="0" applyFont="1" applyAlignment="1">
      <alignment horizontal="left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166" fontId="12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166" fontId="3" fillId="0" borderId="0" xfId="3" applyNumberFormat="1" applyFont="1" applyAlignment="1">
      <alignment horizontal="center"/>
    </xf>
    <xf numFmtId="166" fontId="8" fillId="0" borderId="0" xfId="3" applyNumberFormat="1" applyFont="1" applyAlignment="1">
      <alignment horizontal="center"/>
    </xf>
    <xf numFmtId="0" fontId="29" fillId="0" borderId="0" xfId="1" applyFont="1" applyAlignment="1">
      <alignment horizontal="center"/>
    </xf>
    <xf numFmtId="166" fontId="29" fillId="0" borderId="0" xfId="3" applyNumberFormat="1" applyFont="1" applyAlignment="1">
      <alignment horizontal="center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5" fillId="0" borderId="0" xfId="3" applyNumberFormat="1" applyFont="1" applyAlignment="1">
      <alignment horizontal="center"/>
    </xf>
    <xf numFmtId="166" fontId="2" fillId="0" borderId="0" xfId="3" applyNumberFormat="1" applyFont="1" applyBorder="1" applyAlignment="1">
      <alignment horizontal="right"/>
    </xf>
    <xf numFmtId="166" fontId="7" fillId="0" borderId="0" xfId="3" applyNumberFormat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2" xfId="3" applyNumberFormat="1" applyFont="1" applyBorder="1" applyAlignment="1">
      <alignment horizontal="left" vertical="top" wrapText="1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165" fontId="35" fillId="0" borderId="1" xfId="0" applyNumberFormat="1" applyFont="1" applyBorder="1" applyAlignment="1">
      <alignment wrapText="1"/>
    </xf>
    <xf numFmtId="173" fontId="35" fillId="0" borderId="1" xfId="0" applyNumberFormat="1" applyFont="1" applyBorder="1" applyAlignment="1">
      <alignment wrapText="1"/>
    </xf>
    <xf numFmtId="165" fontId="0" fillId="2" borderId="0" xfId="0" applyNumberFormat="1" applyFill="1"/>
    <xf numFmtId="173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173" fontId="40" fillId="0" borderId="0" xfId="0" applyNumberFormat="1" applyFont="1" applyBorder="1" applyAlignment="1">
      <alignment horizontal="center" vertical="center" wrapText="1"/>
    </xf>
    <xf numFmtId="179" fontId="43" fillId="0" borderId="0" xfId="0" applyNumberFormat="1" applyFont="1" applyBorder="1" applyAlignment="1">
      <alignment horizontal="center" vertical="center" wrapText="1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284" zoomScaleNormal="100" workbookViewId="0">
      <selection activeCell="F284" sqref="F284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248" t="s">
        <v>166</v>
      </c>
      <c r="B1" s="248"/>
      <c r="C1" s="248"/>
      <c r="D1" s="248"/>
      <c r="E1" s="248"/>
      <c r="F1" s="248"/>
      <c r="G1" s="248"/>
      <c r="H1" s="248"/>
    </row>
    <row r="2" spans="1:8" ht="18.75" x14ac:dyDescent="0.3">
      <c r="A2" s="249" t="s">
        <v>0</v>
      </c>
      <c r="B2" s="249"/>
      <c r="C2" s="249"/>
      <c r="D2" s="249"/>
      <c r="E2" s="249"/>
      <c r="F2" s="249"/>
      <c r="G2" s="249"/>
      <c r="H2" s="249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250" t="s">
        <v>1565</v>
      </c>
      <c r="B4" s="250"/>
      <c r="C4" s="250"/>
      <c r="D4" s="250"/>
      <c r="E4" s="250"/>
      <c r="F4" s="250"/>
      <c r="G4" s="250"/>
      <c r="H4" s="250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251" t="s">
        <v>330</v>
      </c>
      <c r="B97" s="252"/>
      <c r="C97" s="252"/>
      <c r="D97" s="252"/>
      <c r="E97" s="253"/>
      <c r="F97" s="17">
        <f>SUM(F7:F96)</f>
        <v>42200000</v>
      </c>
      <c r="G97" s="22"/>
      <c r="H97" s="8"/>
    </row>
    <row r="98" spans="1:8" ht="15.75" x14ac:dyDescent="0.25">
      <c r="A98" s="254" t="s">
        <v>1561</v>
      </c>
      <c r="B98" s="255"/>
      <c r="C98" s="255"/>
      <c r="D98" s="255"/>
      <c r="E98" s="255"/>
      <c r="F98" s="255"/>
      <c r="G98" s="255"/>
      <c r="H98" s="256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246" t="s">
        <v>1560</v>
      </c>
      <c r="B100" s="246"/>
      <c r="C100" s="246"/>
      <c r="D100" s="246"/>
      <c r="E100" s="246"/>
      <c r="F100" s="246"/>
      <c r="G100" s="246"/>
      <c r="H100" s="246"/>
    </row>
    <row r="101" spans="1:8" ht="15.75" x14ac:dyDescent="0.25">
      <c r="A101" s="247" t="s">
        <v>9</v>
      </c>
      <c r="B101" s="247"/>
      <c r="C101" s="247"/>
      <c r="D101" s="81"/>
      <c r="E101" s="247" t="s">
        <v>10</v>
      </c>
      <c r="F101" s="247"/>
      <c r="G101" s="247"/>
      <c r="H101" s="247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247" t="s">
        <v>11</v>
      </c>
      <c r="B106" s="247"/>
      <c r="C106" s="247"/>
      <c r="D106" s="81"/>
      <c r="E106" s="247" t="s">
        <v>12</v>
      </c>
      <c r="F106" s="247"/>
      <c r="G106" s="247"/>
      <c r="H106" s="247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245" t="s">
        <v>183</v>
      </c>
      <c r="C109" s="245"/>
      <c r="D109" s="245"/>
      <c r="G109" s="24"/>
    </row>
    <row r="110" spans="1:8" x14ac:dyDescent="0.25">
      <c r="B110" s="245" t="s">
        <v>1863</v>
      </c>
      <c r="C110" s="245"/>
      <c r="D110" s="245"/>
      <c r="E110" s="245"/>
      <c r="G110" s="24"/>
    </row>
    <row r="111" spans="1:8" x14ac:dyDescent="0.25">
      <c r="B111" s="245" t="s">
        <v>1865</v>
      </c>
      <c r="C111" s="245"/>
      <c r="D111" s="245"/>
      <c r="E111" s="245"/>
      <c r="G111" s="24"/>
    </row>
    <row r="112" spans="1:8" x14ac:dyDescent="0.25">
      <c r="B112" s="245" t="s">
        <v>1864</v>
      </c>
      <c r="C112" s="245"/>
      <c r="D112" s="245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248" t="s">
        <v>166</v>
      </c>
      <c r="B119" s="248"/>
      <c r="C119" s="248"/>
      <c r="D119" s="248"/>
      <c r="E119" s="248"/>
      <c r="F119" s="248"/>
      <c r="G119" s="248"/>
      <c r="H119" s="248"/>
    </row>
    <row r="120" spans="1:8" ht="18.75" x14ac:dyDescent="0.3">
      <c r="A120" s="249" t="s">
        <v>0</v>
      </c>
      <c r="B120" s="249"/>
      <c r="C120" s="249"/>
      <c r="D120" s="249"/>
      <c r="E120" s="249"/>
      <c r="F120" s="249"/>
      <c r="G120" s="249"/>
      <c r="H120" s="249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250" t="s">
        <v>331</v>
      </c>
      <c r="B122" s="250"/>
      <c r="C122" s="250"/>
      <c r="D122" s="250"/>
      <c r="E122" s="250"/>
      <c r="F122" s="250"/>
      <c r="G122" s="250"/>
      <c r="H122" s="250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251" t="s">
        <v>330</v>
      </c>
      <c r="B322" s="252"/>
      <c r="C322" s="252"/>
      <c r="D322" s="252"/>
      <c r="E322" s="253"/>
      <c r="F322" s="17">
        <f>SUM(F125:F321)</f>
        <v>102405000</v>
      </c>
      <c r="G322" s="22"/>
      <c r="H322" s="8"/>
      <c r="J322" s="245" t="s">
        <v>183</v>
      </c>
      <c r="K322" s="245"/>
      <c r="L322" s="245"/>
      <c r="O322" s="24"/>
    </row>
    <row r="323" spans="1:15" ht="15.75" x14ac:dyDescent="0.25">
      <c r="A323" s="254" t="s">
        <v>1561</v>
      </c>
      <c r="B323" s="255"/>
      <c r="C323" s="255"/>
      <c r="D323" s="255"/>
      <c r="E323" s="255"/>
      <c r="F323" s="255"/>
      <c r="G323" s="255"/>
      <c r="H323" s="256"/>
      <c r="J323" s="245" t="s">
        <v>1271</v>
      </c>
      <c r="K323" s="245"/>
      <c r="L323" s="245"/>
      <c r="M323" s="245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245" t="s">
        <v>1272</v>
      </c>
      <c r="K324" s="245"/>
      <c r="L324" s="245"/>
      <c r="M324" s="245"/>
      <c r="O324" s="24"/>
    </row>
    <row r="325" spans="1:15" ht="15.75" x14ac:dyDescent="0.25">
      <c r="A325" s="246" t="s">
        <v>1560</v>
      </c>
      <c r="B325" s="246"/>
      <c r="C325" s="246"/>
      <c r="D325" s="246"/>
      <c r="E325" s="246"/>
      <c r="F325" s="246"/>
      <c r="G325" s="246"/>
      <c r="H325" s="246"/>
      <c r="J325" s="245" t="s">
        <v>1357</v>
      </c>
      <c r="K325" s="245"/>
      <c r="L325" s="245"/>
      <c r="O325" s="24"/>
    </row>
    <row r="326" spans="1:15" ht="15.75" x14ac:dyDescent="0.25">
      <c r="A326" s="247" t="s">
        <v>9</v>
      </c>
      <c r="B326" s="247"/>
      <c r="C326" s="247"/>
      <c r="D326" s="67"/>
      <c r="E326" s="247" t="s">
        <v>10</v>
      </c>
      <c r="F326" s="247"/>
      <c r="G326" s="247"/>
      <c r="H326" s="247"/>
      <c r="J326" s="245" t="s">
        <v>1356</v>
      </c>
      <c r="K326" s="245"/>
      <c r="L326" s="245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247" t="s">
        <v>11</v>
      </c>
      <c r="B331" s="247"/>
      <c r="C331" s="247"/>
      <c r="D331" s="67"/>
      <c r="E331" s="247" t="s">
        <v>12</v>
      </c>
      <c r="F331" s="247"/>
      <c r="G331" s="247"/>
      <c r="H331" s="247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245" t="s">
        <v>183</v>
      </c>
      <c r="C334" s="245"/>
      <c r="D334" s="245"/>
      <c r="G334" s="24"/>
      <c r="K334">
        <v>1850</v>
      </c>
    </row>
    <row r="335" spans="1:15" x14ac:dyDescent="0.25">
      <c r="B335" s="245" t="s">
        <v>1558</v>
      </c>
      <c r="C335" s="245"/>
      <c r="D335" s="245"/>
      <c r="E335" s="245"/>
      <c r="G335" s="24"/>
      <c r="K335">
        <v>81730</v>
      </c>
    </row>
    <row r="336" spans="1:15" x14ac:dyDescent="0.25">
      <c r="B336" s="245" t="s">
        <v>1562</v>
      </c>
      <c r="C336" s="245"/>
      <c r="D336" s="245"/>
      <c r="E336" s="245"/>
      <c r="G336" s="24"/>
      <c r="K336">
        <v>935</v>
      </c>
    </row>
    <row r="337" spans="1:11" x14ac:dyDescent="0.25">
      <c r="B337" s="245" t="s">
        <v>1563</v>
      </c>
      <c r="C337" s="245"/>
      <c r="D337" s="245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250" t="s">
        <v>331</v>
      </c>
      <c r="B342" s="250"/>
      <c r="C342" s="250"/>
      <c r="D342" s="250"/>
      <c r="E342" s="250"/>
      <c r="F342" s="250"/>
      <c r="G342" s="250"/>
      <c r="H342" s="250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251" t="s">
        <v>330</v>
      </c>
      <c r="B545" s="252"/>
      <c r="C545" s="252"/>
      <c r="D545" s="252"/>
      <c r="E545" s="253"/>
      <c r="F545" s="17">
        <f>SUM(F345:F544)</f>
        <v>96730000</v>
      </c>
      <c r="G545" s="22"/>
      <c r="H545" s="8"/>
    </row>
    <row r="546" spans="1:8" ht="15.75" x14ac:dyDescent="0.25">
      <c r="A546" s="254" t="s">
        <v>987</v>
      </c>
      <c r="B546" s="255"/>
      <c r="C546" s="255"/>
      <c r="D546" s="255"/>
      <c r="E546" s="255"/>
      <c r="F546" s="255"/>
      <c r="G546" s="255"/>
      <c r="H546" s="256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246" t="s">
        <v>988</v>
      </c>
      <c r="B548" s="246"/>
      <c r="C548" s="246"/>
      <c r="D548" s="246"/>
      <c r="E548" s="246"/>
      <c r="F548" s="246"/>
      <c r="G548" s="246"/>
      <c r="H548" s="246"/>
    </row>
    <row r="549" spans="1:8" ht="15.75" x14ac:dyDescent="0.25">
      <c r="A549" s="247" t="s">
        <v>9</v>
      </c>
      <c r="B549" s="247"/>
      <c r="C549" s="247"/>
      <c r="D549" s="35"/>
      <c r="E549" s="247" t="s">
        <v>10</v>
      </c>
      <c r="F549" s="247"/>
      <c r="G549" s="247"/>
      <c r="H549" s="247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247" t="s">
        <v>11</v>
      </c>
      <c r="B554" s="247"/>
      <c r="C554" s="247"/>
      <c r="D554" s="35"/>
      <c r="E554" s="247" t="s">
        <v>242</v>
      </c>
      <c r="F554" s="247"/>
      <c r="G554" s="247"/>
      <c r="H554" s="247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245" t="s">
        <v>183</v>
      </c>
      <c r="C556" s="245"/>
      <c r="D556" s="245"/>
      <c r="G556" s="24"/>
    </row>
    <row r="557" spans="1:8" x14ac:dyDescent="0.25">
      <c r="B557" s="245" t="s">
        <v>990</v>
      </c>
      <c r="C557" s="245"/>
      <c r="D557" s="245"/>
      <c r="E557" s="245"/>
      <c r="G557" s="24"/>
    </row>
    <row r="558" spans="1:8" x14ac:dyDescent="0.25">
      <c r="B558" s="245" t="s">
        <v>991</v>
      </c>
      <c r="C558" s="245"/>
      <c r="D558" s="245"/>
      <c r="G558" s="24"/>
    </row>
    <row r="564" spans="1:8" ht="18.75" x14ac:dyDescent="0.3">
      <c r="A564" s="248" t="s">
        <v>166</v>
      </c>
      <c r="B564" s="248"/>
      <c r="C564" s="248"/>
      <c r="D564" s="248"/>
      <c r="E564" s="248"/>
      <c r="F564" s="248"/>
      <c r="G564" s="248"/>
      <c r="H564" s="248"/>
    </row>
    <row r="565" spans="1:8" ht="18.75" x14ac:dyDescent="0.3">
      <c r="A565" s="249" t="s">
        <v>0</v>
      </c>
      <c r="B565" s="249"/>
      <c r="C565" s="249"/>
      <c r="D565" s="249"/>
      <c r="E565" s="249"/>
      <c r="F565" s="249"/>
      <c r="G565" s="249"/>
      <c r="H565" s="249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250" t="s">
        <v>331</v>
      </c>
      <c r="B567" s="250"/>
      <c r="C567" s="250"/>
      <c r="D567" s="250"/>
      <c r="E567" s="250"/>
      <c r="F567" s="250"/>
      <c r="G567" s="250"/>
      <c r="H567" s="250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251" t="s">
        <v>330</v>
      </c>
      <c r="B745" s="252"/>
      <c r="C745" s="252"/>
      <c r="D745" s="252"/>
      <c r="E745" s="253"/>
      <c r="F745" s="17">
        <f>SUM(F570:F744)</f>
        <v>78450000</v>
      </c>
      <c r="G745" s="22"/>
      <c r="H745" s="8"/>
    </row>
    <row r="746" spans="1:8" ht="15.75" x14ac:dyDescent="0.25">
      <c r="A746" s="254" t="s">
        <v>569</v>
      </c>
      <c r="B746" s="255"/>
      <c r="C746" s="255"/>
      <c r="D746" s="255"/>
      <c r="E746" s="255"/>
      <c r="F746" s="255"/>
      <c r="G746" s="255"/>
      <c r="H746" s="256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246" t="s">
        <v>410</v>
      </c>
      <c r="B748" s="246"/>
      <c r="C748" s="246"/>
      <c r="D748" s="246"/>
      <c r="E748" s="246"/>
      <c r="F748" s="246"/>
      <c r="G748" s="246"/>
      <c r="H748" s="246"/>
    </row>
    <row r="749" spans="1:8" ht="15.75" x14ac:dyDescent="0.25">
      <c r="A749" s="247" t="s">
        <v>9</v>
      </c>
      <c r="B749" s="247"/>
      <c r="C749" s="247"/>
      <c r="D749" s="20"/>
      <c r="E749" s="247" t="s">
        <v>10</v>
      </c>
      <c r="F749" s="247"/>
      <c r="G749" s="247"/>
      <c r="H749" s="247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247" t="s">
        <v>11</v>
      </c>
      <c r="B754" s="247"/>
      <c r="C754" s="247"/>
      <c r="D754" s="20"/>
      <c r="E754" s="247" t="s">
        <v>242</v>
      </c>
      <c r="F754" s="247"/>
      <c r="G754" s="247"/>
      <c r="H754" s="247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245" t="s">
        <v>183</v>
      </c>
      <c r="C756" s="245"/>
      <c r="D756" s="245"/>
      <c r="G756" s="24"/>
    </row>
    <row r="757" spans="1:8" x14ac:dyDescent="0.25">
      <c r="B757" s="245" t="s">
        <v>411</v>
      </c>
      <c r="C757" s="245"/>
      <c r="D757" s="245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245" t="s">
        <v>570</v>
      </c>
      <c r="C759" s="245"/>
      <c r="D759" s="245"/>
      <c r="G759" s="24"/>
    </row>
    <row r="761" spans="1:8" x14ac:dyDescent="0.25">
      <c r="G761" t="s">
        <v>413</v>
      </c>
    </row>
    <row r="791" spans="1:8" ht="18.75" x14ac:dyDescent="0.3">
      <c r="A791" s="248" t="s">
        <v>166</v>
      </c>
      <c r="B791" s="248"/>
      <c r="C791" s="248"/>
      <c r="D791" s="248"/>
      <c r="E791" s="248"/>
      <c r="F791" s="248"/>
      <c r="G791" s="248"/>
      <c r="H791" s="248"/>
    </row>
    <row r="792" spans="1:8" ht="18.75" x14ac:dyDescent="0.3">
      <c r="A792" s="249" t="s">
        <v>0</v>
      </c>
      <c r="B792" s="249"/>
      <c r="C792" s="249"/>
      <c r="D792" s="249"/>
      <c r="E792" s="249"/>
      <c r="F792" s="249"/>
      <c r="G792" s="249"/>
      <c r="H792" s="249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250" t="s">
        <v>331</v>
      </c>
      <c r="B794" s="250"/>
      <c r="C794" s="250"/>
      <c r="D794" s="250"/>
      <c r="E794" s="250"/>
      <c r="F794" s="250"/>
      <c r="G794" s="250"/>
      <c r="H794" s="250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251" t="s">
        <v>330</v>
      </c>
      <c r="B897" s="252"/>
      <c r="C897" s="252"/>
      <c r="D897" s="252"/>
      <c r="E897" s="253"/>
      <c r="F897" s="17">
        <f>SUM(F797:F896)</f>
        <v>43210000</v>
      </c>
      <c r="G897" s="257"/>
      <c r="H897" s="258"/>
    </row>
    <row r="898" spans="1:8" ht="15.75" x14ac:dyDescent="0.25">
      <c r="A898" s="254" t="s">
        <v>414</v>
      </c>
      <c r="B898" s="255"/>
      <c r="C898" s="255"/>
      <c r="D898" s="255"/>
      <c r="E898" s="255"/>
      <c r="F898" s="255"/>
      <c r="G898" s="255"/>
      <c r="H898" s="256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246" t="s">
        <v>410</v>
      </c>
      <c r="B900" s="246"/>
      <c r="C900" s="246"/>
      <c r="D900" s="246"/>
      <c r="E900" s="246"/>
      <c r="F900" s="246"/>
      <c r="G900" s="246"/>
      <c r="H900" s="246"/>
    </row>
    <row r="901" spans="1:8" ht="15.75" x14ac:dyDescent="0.25">
      <c r="A901" s="247" t="s">
        <v>9</v>
      </c>
      <c r="B901" s="247"/>
      <c r="C901" s="247"/>
      <c r="D901" s="42"/>
      <c r="E901" s="247" t="s">
        <v>10</v>
      </c>
      <c r="F901" s="247"/>
      <c r="G901" s="247"/>
      <c r="H901" s="247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247" t="s">
        <v>11</v>
      </c>
      <c r="B906" s="247"/>
      <c r="C906" s="247"/>
      <c r="D906" s="42"/>
      <c r="E906" s="247" t="s">
        <v>242</v>
      </c>
      <c r="F906" s="247"/>
      <c r="G906" s="247"/>
      <c r="H906" s="247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245" t="s">
        <v>183</v>
      </c>
      <c r="C908" s="245"/>
      <c r="D908" s="245"/>
      <c r="G908" s="24"/>
    </row>
    <row r="909" spans="1:8" x14ac:dyDescent="0.25">
      <c r="B909" s="245"/>
      <c r="C909" s="245"/>
      <c r="D909" s="245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245" t="s">
        <v>599</v>
      </c>
      <c r="C911" s="245"/>
      <c r="D911" s="245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1654" zoomScale="70" zoomScaleNormal="70" workbookViewId="0">
      <selection activeCell="D1362" sqref="D1362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248" t="s">
        <v>166</v>
      </c>
      <c r="B1" s="248"/>
      <c r="C1" s="248"/>
      <c r="D1" s="248"/>
      <c r="E1" s="248"/>
      <c r="F1" s="248"/>
      <c r="G1" s="248"/>
    </row>
    <row r="2" spans="1:7" ht="18.75" x14ac:dyDescent="0.3">
      <c r="A2" s="249" t="s">
        <v>0</v>
      </c>
      <c r="B2" s="249"/>
      <c r="C2" s="249"/>
      <c r="D2" s="249"/>
      <c r="E2" s="249"/>
      <c r="F2" s="249"/>
      <c r="G2" s="249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250" t="s">
        <v>1565</v>
      </c>
      <c r="B4" s="250"/>
      <c r="C4" s="250"/>
      <c r="D4" s="250"/>
      <c r="E4" s="250"/>
      <c r="F4" s="250"/>
      <c r="G4" s="250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2566</v>
      </c>
      <c r="F7" s="32">
        <v>430000</v>
      </c>
      <c r="G7" s="110" t="s">
        <v>2565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2567</v>
      </c>
      <c r="F8" s="32">
        <v>935000</v>
      </c>
      <c r="G8" s="110" t="s">
        <v>2565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2565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2565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2566</v>
      </c>
      <c r="F11" s="32">
        <v>150000</v>
      </c>
      <c r="G11" s="110" t="s">
        <v>2565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2565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2565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2565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2565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2565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2565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2566</v>
      </c>
      <c r="F18" s="32">
        <v>430000</v>
      </c>
      <c r="G18" s="110" t="s">
        <v>2565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2565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2565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2565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2565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2565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2566</v>
      </c>
      <c r="F24" s="112">
        <v>430000</v>
      </c>
      <c r="G24" s="110" t="s">
        <v>2565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2565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2565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2686</v>
      </c>
      <c r="F27" s="112">
        <v>430000</v>
      </c>
      <c r="G27" s="110" t="s">
        <v>2565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2565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2565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2565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2568</v>
      </c>
      <c r="F31" s="112">
        <v>845000</v>
      </c>
      <c r="G31" s="110" t="s">
        <v>2565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2569</v>
      </c>
      <c r="F32" s="112">
        <v>935000</v>
      </c>
      <c r="G32" s="110" t="s">
        <v>2565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2565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2565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2566</v>
      </c>
      <c r="F35" s="112">
        <v>430000</v>
      </c>
      <c r="G35" s="110" t="s">
        <v>2565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2570</v>
      </c>
      <c r="F36" s="112">
        <v>640000</v>
      </c>
      <c r="G36" s="110" t="s">
        <v>2565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2565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2565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2565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2565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2565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2565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2565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2565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2565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2570</v>
      </c>
      <c r="F47" s="112">
        <v>640000</v>
      </c>
      <c r="G47" s="110" t="s">
        <v>2565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2571</v>
      </c>
      <c r="F48" s="112">
        <v>7200000</v>
      </c>
      <c r="G48" s="110" t="s">
        <v>2653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2565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2565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2565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2565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2565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2572</v>
      </c>
      <c r="F54" s="112">
        <v>500000</v>
      </c>
      <c r="G54" s="110" t="s">
        <v>2565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2573</v>
      </c>
      <c r="F55" s="112">
        <v>150000</v>
      </c>
      <c r="G55" s="110" t="s">
        <v>2565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2565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2565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2565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2565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2565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2565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2565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2565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2651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2566</v>
      </c>
      <c r="F66" s="112">
        <v>430000</v>
      </c>
      <c r="G66" s="110" t="s">
        <v>2565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2570</v>
      </c>
      <c r="F67" s="112">
        <v>640000</v>
      </c>
      <c r="G67" s="110" t="s">
        <v>2565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2570</v>
      </c>
      <c r="F68" s="112">
        <v>640000</v>
      </c>
      <c r="G68" s="110" t="s">
        <v>2565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2574</v>
      </c>
      <c r="F69" s="112">
        <v>150000</v>
      </c>
      <c r="G69" s="110" t="s">
        <v>2565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2566</v>
      </c>
      <c r="F70" s="112">
        <v>430000</v>
      </c>
      <c r="G70" s="110" t="s">
        <v>2565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2565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2566</v>
      </c>
      <c r="F72" s="112">
        <v>430000</v>
      </c>
      <c r="G72" s="110" t="s">
        <v>2565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2565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2565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2566</v>
      </c>
      <c r="F75" s="112">
        <v>430000</v>
      </c>
      <c r="G75" s="110" t="s">
        <v>2565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2583</v>
      </c>
      <c r="C77" s="113" t="s">
        <v>2499</v>
      </c>
      <c r="D77" s="110"/>
      <c r="E77" s="115" t="s">
        <v>2568</v>
      </c>
      <c r="F77" s="112">
        <v>845000</v>
      </c>
      <c r="G77" s="110" t="s">
        <v>2565</v>
      </c>
    </row>
    <row r="78" spans="1:7" ht="14.45" customHeight="1" x14ac:dyDescent="0.25">
      <c r="A78" s="110">
        <v>72</v>
      </c>
      <c r="B78" s="110" t="s">
        <v>2584</v>
      </c>
      <c r="C78" s="113" t="s">
        <v>2500</v>
      </c>
      <c r="D78" s="110"/>
      <c r="E78" s="115" t="s">
        <v>2568</v>
      </c>
      <c r="F78" s="112">
        <v>845000</v>
      </c>
      <c r="G78" s="110" t="s">
        <v>2565</v>
      </c>
    </row>
    <row r="79" spans="1:7" ht="14.45" customHeight="1" x14ac:dyDescent="0.25">
      <c r="A79" s="110">
        <v>73</v>
      </c>
      <c r="B79" s="110" t="s">
        <v>2585</v>
      </c>
      <c r="C79" s="113" t="s">
        <v>2499</v>
      </c>
      <c r="D79" s="110"/>
      <c r="E79" s="115" t="s">
        <v>2575</v>
      </c>
      <c r="F79" s="112">
        <v>90000</v>
      </c>
      <c r="G79" s="110" t="s">
        <v>2565</v>
      </c>
    </row>
    <row r="80" spans="1:7" ht="14.45" customHeight="1" x14ac:dyDescent="0.25">
      <c r="A80" s="110">
        <v>74</v>
      </c>
      <c r="B80" s="110" t="s">
        <v>2586</v>
      </c>
      <c r="C80" s="113" t="s">
        <v>2501</v>
      </c>
      <c r="D80" s="110"/>
      <c r="E80" s="115" t="s">
        <v>2576</v>
      </c>
      <c r="F80" s="112">
        <v>400000</v>
      </c>
      <c r="G80" s="110" t="s">
        <v>2565</v>
      </c>
    </row>
    <row r="81" spans="1:7" ht="14.45" customHeight="1" x14ac:dyDescent="0.25">
      <c r="A81" s="110">
        <v>75</v>
      </c>
      <c r="B81" s="110" t="s">
        <v>2587</v>
      </c>
      <c r="C81" s="113" t="s">
        <v>2502</v>
      </c>
      <c r="D81" s="110"/>
      <c r="E81" s="115" t="s">
        <v>2576</v>
      </c>
      <c r="F81" s="112">
        <v>400000</v>
      </c>
      <c r="G81" s="110" t="s">
        <v>2565</v>
      </c>
    </row>
    <row r="82" spans="1:7" ht="14.45" customHeight="1" x14ac:dyDescent="0.25">
      <c r="A82" s="110">
        <v>76</v>
      </c>
      <c r="B82" s="110" t="s">
        <v>2588</v>
      </c>
      <c r="C82" s="113" t="s">
        <v>2503</v>
      </c>
      <c r="D82" s="110"/>
      <c r="E82" s="115" t="s">
        <v>2576</v>
      </c>
      <c r="F82" s="112">
        <v>400000</v>
      </c>
      <c r="G82" s="110" t="s">
        <v>2565</v>
      </c>
    </row>
    <row r="83" spans="1:7" ht="14.45" customHeight="1" x14ac:dyDescent="0.25">
      <c r="A83" s="110">
        <v>77</v>
      </c>
      <c r="B83" s="110" t="s">
        <v>2589</v>
      </c>
      <c r="C83" s="113" t="s">
        <v>2504</v>
      </c>
      <c r="D83" s="110"/>
      <c r="E83" s="115" t="s">
        <v>2576</v>
      </c>
      <c r="F83" s="112">
        <v>400000</v>
      </c>
      <c r="G83" s="110" t="s">
        <v>2565</v>
      </c>
    </row>
    <row r="84" spans="1:7" ht="14.45" customHeight="1" x14ac:dyDescent="0.25">
      <c r="A84" s="110">
        <v>78</v>
      </c>
      <c r="B84" s="110" t="s">
        <v>2590</v>
      </c>
      <c r="C84" s="113" t="s">
        <v>2505</v>
      </c>
      <c r="D84" s="110"/>
      <c r="E84" s="115" t="s">
        <v>1848</v>
      </c>
      <c r="F84" s="112">
        <v>150000</v>
      </c>
      <c r="G84" s="110" t="s">
        <v>2565</v>
      </c>
    </row>
    <row r="85" spans="1:7" ht="14.45" customHeight="1" x14ac:dyDescent="0.25">
      <c r="A85" s="110">
        <v>79</v>
      </c>
      <c r="B85" s="110" t="s">
        <v>2591</v>
      </c>
      <c r="C85" s="113" t="s">
        <v>2506</v>
      </c>
      <c r="D85" s="110"/>
      <c r="E85" s="115" t="s">
        <v>1848</v>
      </c>
      <c r="F85" s="112">
        <v>150000</v>
      </c>
      <c r="G85" s="110" t="s">
        <v>2565</v>
      </c>
    </row>
    <row r="86" spans="1:7" ht="14.45" customHeight="1" x14ac:dyDescent="0.25">
      <c r="A86" s="110">
        <v>80</v>
      </c>
      <c r="B86" s="110" t="s">
        <v>2592</v>
      </c>
      <c r="C86" s="113" t="s">
        <v>2507</v>
      </c>
      <c r="D86" s="110"/>
      <c r="E86" s="115" t="s">
        <v>1848</v>
      </c>
      <c r="F86" s="112">
        <v>150000</v>
      </c>
      <c r="G86" s="110" t="s">
        <v>2565</v>
      </c>
    </row>
    <row r="87" spans="1:7" ht="14.45" customHeight="1" x14ac:dyDescent="0.25">
      <c r="A87" s="110">
        <v>81</v>
      </c>
      <c r="B87" s="110" t="s">
        <v>2593</v>
      </c>
      <c r="C87" s="113" t="s">
        <v>2508</v>
      </c>
      <c r="D87" s="110"/>
      <c r="E87" s="115" t="s">
        <v>1848</v>
      </c>
      <c r="F87" s="112">
        <v>150000</v>
      </c>
      <c r="G87" s="110" t="s">
        <v>2565</v>
      </c>
    </row>
    <row r="88" spans="1:7" ht="14.45" customHeight="1" x14ac:dyDescent="0.25">
      <c r="A88" s="110">
        <v>82</v>
      </c>
      <c r="B88" s="110" t="s">
        <v>2594</v>
      </c>
      <c r="C88" s="113" t="s">
        <v>2509</v>
      </c>
      <c r="D88" s="110"/>
      <c r="E88" s="115" t="s">
        <v>2577</v>
      </c>
      <c r="F88" s="112">
        <v>430000</v>
      </c>
      <c r="G88" s="110" t="s">
        <v>2565</v>
      </c>
    </row>
    <row r="89" spans="1:7" ht="14.45" customHeight="1" x14ac:dyDescent="0.25">
      <c r="A89" s="110">
        <v>83</v>
      </c>
      <c r="B89" s="110" t="s">
        <v>2595</v>
      </c>
      <c r="C89" s="113" t="s">
        <v>2510</v>
      </c>
      <c r="D89" s="110"/>
      <c r="E89" s="115" t="s">
        <v>1848</v>
      </c>
      <c r="F89" s="112">
        <v>150000</v>
      </c>
      <c r="G89" s="110" t="s">
        <v>2565</v>
      </c>
    </row>
    <row r="90" spans="1:7" ht="14.45" customHeight="1" x14ac:dyDescent="0.25">
      <c r="A90" s="110">
        <v>84</v>
      </c>
      <c r="B90" s="110" t="s">
        <v>2596</v>
      </c>
      <c r="C90" s="113" t="s">
        <v>2511</v>
      </c>
      <c r="D90" s="110"/>
      <c r="E90" s="115" t="s">
        <v>1848</v>
      </c>
      <c r="F90" s="112">
        <v>150000</v>
      </c>
      <c r="G90" s="110" t="s">
        <v>2565</v>
      </c>
    </row>
    <row r="91" spans="1:7" ht="14.45" customHeight="1" x14ac:dyDescent="0.25">
      <c r="A91" s="110">
        <v>85</v>
      </c>
      <c r="B91" s="110" t="s">
        <v>2597</v>
      </c>
      <c r="C91" s="113" t="s">
        <v>2512</v>
      </c>
      <c r="D91" s="110"/>
      <c r="E91" s="115" t="s">
        <v>1848</v>
      </c>
      <c r="F91" s="112">
        <v>150000</v>
      </c>
      <c r="G91" s="110" t="s">
        <v>2565</v>
      </c>
    </row>
    <row r="92" spans="1:7" ht="14.45" customHeight="1" x14ac:dyDescent="0.25">
      <c r="A92" s="110">
        <v>86</v>
      </c>
      <c r="B92" s="110" t="s">
        <v>2598</v>
      </c>
      <c r="C92" s="113" t="s">
        <v>2513</v>
      </c>
      <c r="D92" s="110"/>
      <c r="E92" s="115" t="s">
        <v>1848</v>
      </c>
      <c r="F92" s="112">
        <v>150000</v>
      </c>
      <c r="G92" s="110" t="s">
        <v>2565</v>
      </c>
    </row>
    <row r="93" spans="1:7" ht="14.45" customHeight="1" x14ac:dyDescent="0.25">
      <c r="A93" s="110">
        <v>87</v>
      </c>
      <c r="B93" s="110" t="s">
        <v>2599</v>
      </c>
      <c r="C93" s="113" t="s">
        <v>2514</v>
      </c>
      <c r="D93" s="110"/>
      <c r="E93" s="115" t="s">
        <v>1848</v>
      </c>
      <c r="F93" s="112">
        <v>150000</v>
      </c>
      <c r="G93" s="110" t="s">
        <v>2565</v>
      </c>
    </row>
    <row r="94" spans="1:7" ht="14.45" customHeight="1" x14ac:dyDescent="0.25">
      <c r="A94" s="110">
        <v>88</v>
      </c>
      <c r="B94" s="110" t="s">
        <v>2600</v>
      </c>
      <c r="C94" s="113" t="s">
        <v>2515</v>
      </c>
      <c r="D94" s="110"/>
      <c r="E94" s="115" t="s">
        <v>1848</v>
      </c>
      <c r="F94" s="112">
        <v>150000</v>
      </c>
      <c r="G94" s="110" t="s">
        <v>2565</v>
      </c>
    </row>
    <row r="95" spans="1:7" ht="14.45" customHeight="1" x14ac:dyDescent="0.25">
      <c r="A95" s="110">
        <v>89</v>
      </c>
      <c r="B95" s="110" t="s">
        <v>2601</v>
      </c>
      <c r="C95" s="113" t="s">
        <v>2516</v>
      </c>
      <c r="D95" s="110"/>
      <c r="E95" s="115" t="s">
        <v>2577</v>
      </c>
      <c r="F95" s="112">
        <v>430000</v>
      </c>
      <c r="G95" s="110" t="s">
        <v>2565</v>
      </c>
    </row>
    <row r="96" spans="1:7" ht="14.45" customHeight="1" x14ac:dyDescent="0.25">
      <c r="A96" s="110">
        <v>90</v>
      </c>
      <c r="B96" s="110" t="s">
        <v>2602</v>
      </c>
      <c r="C96" s="113" t="s">
        <v>2517</v>
      </c>
      <c r="D96" s="110"/>
      <c r="E96" s="115" t="s">
        <v>1848</v>
      </c>
      <c r="F96" s="112">
        <v>150000</v>
      </c>
      <c r="G96" s="110" t="s">
        <v>2565</v>
      </c>
    </row>
    <row r="97" spans="1:7" ht="14.45" customHeight="1" x14ac:dyDescent="0.25">
      <c r="A97" s="110">
        <v>91</v>
      </c>
      <c r="B97" s="110" t="s">
        <v>2603</v>
      </c>
      <c r="C97" s="113" t="s">
        <v>2518</v>
      </c>
      <c r="D97" s="110"/>
      <c r="E97" s="115" t="s">
        <v>1848</v>
      </c>
      <c r="F97" s="112">
        <v>150000</v>
      </c>
      <c r="G97" s="110" t="s">
        <v>2565</v>
      </c>
    </row>
    <row r="98" spans="1:7" ht="14.45" customHeight="1" x14ac:dyDescent="0.25">
      <c r="A98" s="110">
        <v>92</v>
      </c>
      <c r="B98" s="110" t="s">
        <v>2604</v>
      </c>
      <c r="C98" s="113" t="s">
        <v>2519</v>
      </c>
      <c r="D98" s="110"/>
      <c r="E98" s="115" t="s">
        <v>1848</v>
      </c>
      <c r="F98" s="112">
        <v>150000</v>
      </c>
      <c r="G98" s="110" t="s">
        <v>2565</v>
      </c>
    </row>
    <row r="99" spans="1:7" ht="14.45" customHeight="1" x14ac:dyDescent="0.25">
      <c r="A99" s="110">
        <v>93</v>
      </c>
      <c r="B99" s="110" t="s">
        <v>2605</v>
      </c>
      <c r="C99" s="113" t="s">
        <v>2520</v>
      </c>
      <c r="D99" s="110"/>
      <c r="E99" s="115" t="s">
        <v>2566</v>
      </c>
      <c r="F99" s="112">
        <v>430000</v>
      </c>
      <c r="G99" s="110" t="s">
        <v>2565</v>
      </c>
    </row>
    <row r="100" spans="1:7" ht="14.45" customHeight="1" x14ac:dyDescent="0.25">
      <c r="A100" s="110">
        <v>94</v>
      </c>
      <c r="B100" s="110" t="s">
        <v>2606</v>
      </c>
      <c r="C100" s="113" t="s">
        <v>2521</v>
      </c>
      <c r="D100" s="110"/>
      <c r="E100" s="115" t="s">
        <v>1848</v>
      </c>
      <c r="F100" s="112">
        <v>150000</v>
      </c>
      <c r="G100" s="110" t="s">
        <v>2565</v>
      </c>
    </row>
    <row r="101" spans="1:7" ht="14.45" customHeight="1" x14ac:dyDescent="0.25">
      <c r="A101" s="110">
        <v>95</v>
      </c>
      <c r="B101" s="110" t="s">
        <v>2607</v>
      </c>
      <c r="C101" s="113" t="s">
        <v>2522</v>
      </c>
      <c r="D101" s="110"/>
      <c r="E101" s="115" t="s">
        <v>1848</v>
      </c>
      <c r="F101" s="112">
        <v>150000</v>
      </c>
      <c r="G101" s="110" t="s">
        <v>2565</v>
      </c>
    </row>
    <row r="102" spans="1:7" ht="14.45" customHeight="1" x14ac:dyDescent="0.25">
      <c r="A102" s="110">
        <v>96</v>
      </c>
      <c r="B102" s="110" t="s">
        <v>2608</v>
      </c>
      <c r="C102" s="113" t="s">
        <v>2523</v>
      </c>
      <c r="D102" s="110"/>
      <c r="E102" s="115" t="s">
        <v>2570</v>
      </c>
      <c r="F102" s="112">
        <v>640000</v>
      </c>
      <c r="G102" s="110" t="s">
        <v>2565</v>
      </c>
    </row>
    <row r="103" spans="1:7" ht="14.45" customHeight="1" x14ac:dyDescent="0.25">
      <c r="A103" s="110">
        <v>97</v>
      </c>
      <c r="B103" s="110" t="s">
        <v>2609</v>
      </c>
      <c r="C103" s="113" t="s">
        <v>2524</v>
      </c>
      <c r="D103" s="110"/>
      <c r="E103" s="115" t="s">
        <v>2578</v>
      </c>
      <c r="F103" s="112">
        <v>640000</v>
      </c>
      <c r="G103" s="110" t="s">
        <v>2565</v>
      </c>
    </row>
    <row r="104" spans="1:7" ht="14.45" customHeight="1" x14ac:dyDescent="0.25">
      <c r="A104" s="110">
        <v>98</v>
      </c>
      <c r="B104" s="110" t="s">
        <v>2610</v>
      </c>
      <c r="C104" s="113" t="s">
        <v>2525</v>
      </c>
      <c r="D104" s="110"/>
      <c r="E104" s="115" t="s">
        <v>1848</v>
      </c>
      <c r="F104" s="112">
        <v>150000</v>
      </c>
      <c r="G104" s="110" t="s">
        <v>2565</v>
      </c>
    </row>
    <row r="105" spans="1:7" ht="14.45" customHeight="1" x14ac:dyDescent="0.25">
      <c r="A105" s="110">
        <v>99</v>
      </c>
      <c r="B105" s="110" t="s">
        <v>2611</v>
      </c>
      <c r="C105" s="113" t="s">
        <v>2526</v>
      </c>
      <c r="D105" s="110"/>
      <c r="E105" s="115" t="s">
        <v>1848</v>
      </c>
      <c r="F105" s="112">
        <v>150000</v>
      </c>
      <c r="G105" s="110" t="s">
        <v>2565</v>
      </c>
    </row>
    <row r="106" spans="1:7" ht="14.45" customHeight="1" x14ac:dyDescent="0.25">
      <c r="A106" s="110">
        <v>100</v>
      </c>
      <c r="B106" s="110" t="s">
        <v>2612</v>
      </c>
      <c r="C106" s="113" t="s">
        <v>2527</v>
      </c>
      <c r="D106" s="110"/>
      <c r="E106" s="115" t="s">
        <v>1848</v>
      </c>
      <c r="F106" s="112">
        <v>150000</v>
      </c>
      <c r="G106" s="110" t="s">
        <v>2565</v>
      </c>
    </row>
    <row r="107" spans="1:7" ht="14.45" customHeight="1" x14ac:dyDescent="0.25">
      <c r="A107" s="110">
        <v>101</v>
      </c>
      <c r="B107" s="110" t="s">
        <v>2613</v>
      </c>
      <c r="C107" s="113" t="s">
        <v>2528</v>
      </c>
      <c r="D107" s="110"/>
      <c r="E107" s="115" t="s">
        <v>1848</v>
      </c>
      <c r="F107" s="112">
        <v>150000</v>
      </c>
      <c r="G107" s="110" t="s">
        <v>2565</v>
      </c>
    </row>
    <row r="108" spans="1:7" ht="14.45" customHeight="1" x14ac:dyDescent="0.25">
      <c r="A108" s="110">
        <v>102</v>
      </c>
      <c r="B108" s="110" t="s">
        <v>2614</v>
      </c>
      <c r="C108" s="113" t="s">
        <v>2529</v>
      </c>
      <c r="D108" s="110"/>
      <c r="E108" s="115" t="s">
        <v>1848</v>
      </c>
      <c r="F108" s="112">
        <v>150000</v>
      </c>
      <c r="G108" s="110" t="s">
        <v>2565</v>
      </c>
    </row>
    <row r="109" spans="1:7" ht="14.45" customHeight="1" x14ac:dyDescent="0.25">
      <c r="A109" s="110">
        <v>103</v>
      </c>
      <c r="B109" s="110" t="s">
        <v>2615</v>
      </c>
      <c r="C109" s="113" t="s">
        <v>2530</v>
      </c>
      <c r="D109" s="110"/>
      <c r="E109" s="115" t="s">
        <v>2579</v>
      </c>
      <c r="F109" s="112">
        <v>935000</v>
      </c>
      <c r="G109" s="110" t="s">
        <v>2565</v>
      </c>
    </row>
    <row r="110" spans="1:7" ht="14.45" customHeight="1" x14ac:dyDescent="0.25">
      <c r="A110" s="110">
        <v>104</v>
      </c>
      <c r="B110" s="110" t="s">
        <v>2616</v>
      </c>
      <c r="C110" s="113" t="s">
        <v>2531</v>
      </c>
      <c r="D110" s="110"/>
      <c r="E110" s="115" t="s">
        <v>1848</v>
      </c>
      <c r="F110" s="112">
        <v>150000</v>
      </c>
      <c r="G110" s="110" t="s">
        <v>2565</v>
      </c>
    </row>
    <row r="111" spans="1:7" ht="14.45" customHeight="1" x14ac:dyDescent="0.25">
      <c r="A111" s="110">
        <v>105</v>
      </c>
      <c r="B111" s="110" t="s">
        <v>2617</v>
      </c>
      <c r="C111" s="113" t="s">
        <v>2532</v>
      </c>
      <c r="D111" s="110"/>
      <c r="E111" s="115" t="s">
        <v>1848</v>
      </c>
      <c r="F111" s="112">
        <v>150000</v>
      </c>
      <c r="G111" s="110" t="s">
        <v>2565</v>
      </c>
    </row>
    <row r="112" spans="1:7" ht="14.45" customHeight="1" x14ac:dyDescent="0.25">
      <c r="A112" s="110">
        <v>106</v>
      </c>
      <c r="B112" s="110" t="s">
        <v>2618</v>
      </c>
      <c r="C112" s="113" t="s">
        <v>2533</v>
      </c>
      <c r="D112" s="110"/>
      <c r="E112" s="115" t="s">
        <v>1848</v>
      </c>
      <c r="F112" s="112">
        <v>150000</v>
      </c>
      <c r="G112" s="110" t="s">
        <v>2565</v>
      </c>
    </row>
    <row r="113" spans="1:7" ht="14.45" customHeight="1" x14ac:dyDescent="0.25">
      <c r="A113" s="110">
        <v>107</v>
      </c>
      <c r="B113" s="110" t="s">
        <v>2619</v>
      </c>
      <c r="C113" s="113" t="s">
        <v>2534</v>
      </c>
      <c r="D113" s="110"/>
      <c r="E113" s="115" t="s">
        <v>2566</v>
      </c>
      <c r="F113" s="112">
        <v>430000</v>
      </c>
      <c r="G113" s="110" t="s">
        <v>2565</v>
      </c>
    </row>
    <row r="114" spans="1:7" ht="14.45" customHeight="1" x14ac:dyDescent="0.25">
      <c r="A114" s="110">
        <v>108</v>
      </c>
      <c r="B114" s="110" t="s">
        <v>2620</v>
      </c>
      <c r="C114" s="113" t="s">
        <v>2535</v>
      </c>
      <c r="D114" s="110"/>
      <c r="E114" s="115" t="s">
        <v>2580</v>
      </c>
      <c r="F114" s="112">
        <v>845000</v>
      </c>
      <c r="G114" s="110" t="s">
        <v>2565</v>
      </c>
    </row>
    <row r="115" spans="1:7" ht="14.45" customHeight="1" x14ac:dyDescent="0.25">
      <c r="A115" s="110">
        <v>109</v>
      </c>
      <c r="B115" s="110" t="s">
        <v>2621</v>
      </c>
      <c r="C115" s="113" t="s">
        <v>2536</v>
      </c>
      <c r="D115" s="110"/>
      <c r="E115" s="115" t="s">
        <v>1848</v>
      </c>
      <c r="F115" s="112">
        <v>1050000</v>
      </c>
      <c r="G115" s="110" t="s">
        <v>2652</v>
      </c>
    </row>
    <row r="116" spans="1:7" ht="14.45" customHeight="1" x14ac:dyDescent="0.25">
      <c r="A116" s="110">
        <v>110</v>
      </c>
      <c r="B116" s="110" t="s">
        <v>2622</v>
      </c>
      <c r="C116" s="113" t="s">
        <v>2537</v>
      </c>
      <c r="D116" s="110"/>
      <c r="E116" s="115" t="s">
        <v>2566</v>
      </c>
      <c r="F116" s="112">
        <v>430000</v>
      </c>
      <c r="G116" s="110" t="s">
        <v>2565</v>
      </c>
    </row>
    <row r="117" spans="1:7" ht="14.45" customHeight="1" x14ac:dyDescent="0.25">
      <c r="A117" s="110">
        <v>111</v>
      </c>
      <c r="B117" s="110" t="s">
        <v>2623</v>
      </c>
      <c r="C117" s="113" t="s">
        <v>2538</v>
      </c>
      <c r="D117" s="110"/>
      <c r="E117" s="115" t="s">
        <v>2566</v>
      </c>
      <c r="F117" s="112">
        <v>430000</v>
      </c>
      <c r="G117" s="110" t="s">
        <v>2565</v>
      </c>
    </row>
    <row r="118" spans="1:7" ht="14.45" customHeight="1" x14ac:dyDescent="0.25">
      <c r="A118" s="110">
        <v>112</v>
      </c>
      <c r="B118" s="110" t="s">
        <v>2624</v>
      </c>
      <c r="C118" s="113" t="s">
        <v>2539</v>
      </c>
      <c r="D118" s="110"/>
      <c r="E118" s="115" t="s">
        <v>1848</v>
      </c>
      <c r="F118" s="112">
        <v>150000</v>
      </c>
      <c r="G118" s="110" t="s">
        <v>2565</v>
      </c>
    </row>
    <row r="119" spans="1:7" ht="14.45" customHeight="1" x14ac:dyDescent="0.25">
      <c r="A119" s="110">
        <v>113</v>
      </c>
      <c r="B119" s="110" t="s">
        <v>2625</v>
      </c>
      <c r="C119" s="113" t="s">
        <v>2540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2626</v>
      </c>
      <c r="C120" s="113" t="s">
        <v>2541</v>
      </c>
      <c r="D120" s="110"/>
      <c r="E120" s="115" t="s">
        <v>1848</v>
      </c>
      <c r="F120" s="112">
        <v>150000</v>
      </c>
      <c r="G120" s="110" t="s">
        <v>2565</v>
      </c>
    </row>
    <row r="121" spans="1:7" ht="14.45" customHeight="1" x14ac:dyDescent="0.25">
      <c r="A121" s="110">
        <v>115</v>
      </c>
      <c r="B121" s="110" t="s">
        <v>2627</v>
      </c>
      <c r="C121" s="113" t="s">
        <v>2542</v>
      </c>
      <c r="D121" s="110"/>
      <c r="E121" s="115" t="s">
        <v>2581</v>
      </c>
      <c r="F121" s="112">
        <v>845000</v>
      </c>
      <c r="G121" s="110" t="s">
        <v>2565</v>
      </c>
    </row>
    <row r="122" spans="1:7" ht="14.45" customHeight="1" x14ac:dyDescent="0.25">
      <c r="A122" s="110">
        <v>116</v>
      </c>
      <c r="B122" s="110" t="s">
        <v>2628</v>
      </c>
      <c r="C122" s="113" t="s">
        <v>2543</v>
      </c>
      <c r="D122" s="110"/>
      <c r="E122" s="115" t="s">
        <v>2577</v>
      </c>
      <c r="F122" s="112">
        <v>430000</v>
      </c>
      <c r="G122" s="110" t="s">
        <v>2565</v>
      </c>
    </row>
    <row r="123" spans="1:7" ht="14.45" customHeight="1" x14ac:dyDescent="0.25">
      <c r="A123" s="110">
        <v>117</v>
      </c>
      <c r="B123" s="110" t="s">
        <v>2629</v>
      </c>
      <c r="C123" s="113" t="s">
        <v>2544</v>
      </c>
      <c r="D123" s="110"/>
      <c r="E123" s="115" t="s">
        <v>2566</v>
      </c>
      <c r="F123" s="112">
        <v>430000</v>
      </c>
      <c r="G123" s="110" t="s">
        <v>2565</v>
      </c>
    </row>
    <row r="124" spans="1:7" ht="14.45" customHeight="1" x14ac:dyDescent="0.25">
      <c r="A124" s="110">
        <v>118</v>
      </c>
      <c r="B124" s="110" t="s">
        <v>2630</v>
      </c>
      <c r="C124" s="113" t="s">
        <v>2545</v>
      </c>
      <c r="D124" s="110"/>
      <c r="E124" s="115" t="s">
        <v>1848</v>
      </c>
      <c r="F124" s="112">
        <v>150000</v>
      </c>
      <c r="G124" s="110" t="s">
        <v>2565</v>
      </c>
    </row>
    <row r="125" spans="1:7" ht="14.45" customHeight="1" x14ac:dyDescent="0.25">
      <c r="A125" s="110">
        <v>119</v>
      </c>
      <c r="B125" s="110" t="s">
        <v>2631</v>
      </c>
      <c r="C125" s="113" t="s">
        <v>2546</v>
      </c>
      <c r="D125" s="110"/>
      <c r="E125" s="115" t="s">
        <v>2570</v>
      </c>
      <c r="F125" s="112">
        <v>640000</v>
      </c>
      <c r="G125" s="110" t="s">
        <v>2565</v>
      </c>
    </row>
    <row r="126" spans="1:7" ht="14.45" customHeight="1" x14ac:dyDescent="0.25">
      <c r="A126" s="110">
        <v>120</v>
      </c>
      <c r="B126" s="110" t="s">
        <v>2632</v>
      </c>
      <c r="C126" s="113" t="s">
        <v>2547</v>
      </c>
      <c r="D126" s="110"/>
      <c r="E126" s="115" t="s">
        <v>2570</v>
      </c>
      <c r="F126" s="112">
        <v>640000</v>
      </c>
      <c r="G126" s="110" t="s">
        <v>2565</v>
      </c>
    </row>
    <row r="127" spans="1:7" ht="14.45" customHeight="1" x14ac:dyDescent="0.25">
      <c r="A127" s="110">
        <v>121</v>
      </c>
      <c r="B127" s="110" t="s">
        <v>2633</v>
      </c>
      <c r="C127" s="113" t="s">
        <v>2548</v>
      </c>
      <c r="D127" s="110"/>
      <c r="E127" s="115" t="s">
        <v>2582</v>
      </c>
      <c r="F127" s="112">
        <v>790000</v>
      </c>
      <c r="G127" s="110" t="s">
        <v>2565</v>
      </c>
    </row>
    <row r="128" spans="1:7" ht="14.45" customHeight="1" x14ac:dyDescent="0.25">
      <c r="A128" s="110">
        <v>122</v>
      </c>
      <c r="B128" s="110" t="s">
        <v>2634</v>
      </c>
      <c r="C128" s="113" t="s">
        <v>2549</v>
      </c>
      <c r="D128" s="110"/>
      <c r="E128" s="115" t="s">
        <v>1848</v>
      </c>
      <c r="F128" s="112">
        <v>150000</v>
      </c>
      <c r="G128" s="110" t="s">
        <v>2565</v>
      </c>
    </row>
    <row r="129" spans="1:7" ht="14.45" customHeight="1" x14ac:dyDescent="0.25">
      <c r="A129" s="110">
        <v>123</v>
      </c>
      <c r="B129" s="110" t="s">
        <v>2635</v>
      </c>
      <c r="C129" s="113" t="s">
        <v>2550</v>
      </c>
      <c r="D129" s="110"/>
      <c r="E129" s="115" t="s">
        <v>2577</v>
      </c>
      <c r="F129" s="112">
        <v>430000</v>
      </c>
      <c r="G129" s="110" t="s">
        <v>2565</v>
      </c>
    </row>
    <row r="130" spans="1:7" ht="14.45" customHeight="1" x14ac:dyDescent="0.25">
      <c r="A130" s="110">
        <v>124</v>
      </c>
      <c r="B130" s="110" t="s">
        <v>2636</v>
      </c>
      <c r="C130" s="113" t="s">
        <v>2551</v>
      </c>
      <c r="D130" s="110"/>
      <c r="E130" s="115" t="s">
        <v>2577</v>
      </c>
      <c r="F130" s="112">
        <v>430000</v>
      </c>
      <c r="G130" s="110" t="s">
        <v>2565</v>
      </c>
    </row>
    <row r="131" spans="1:7" ht="14.45" customHeight="1" x14ac:dyDescent="0.25">
      <c r="A131" s="110">
        <v>125</v>
      </c>
      <c r="B131" s="110" t="s">
        <v>2637</v>
      </c>
      <c r="C131" s="113" t="s">
        <v>2552</v>
      </c>
      <c r="D131" s="110"/>
      <c r="E131" s="115" t="s">
        <v>2570</v>
      </c>
      <c r="F131" s="112">
        <v>640000</v>
      </c>
      <c r="G131" s="110" t="s">
        <v>2565</v>
      </c>
    </row>
    <row r="132" spans="1:7" ht="14.45" customHeight="1" x14ac:dyDescent="0.25">
      <c r="A132" s="110">
        <v>126</v>
      </c>
      <c r="B132" s="110" t="s">
        <v>2638</v>
      </c>
      <c r="C132" s="113" t="s">
        <v>2553</v>
      </c>
      <c r="D132" s="110"/>
      <c r="E132" s="115" t="s">
        <v>2577</v>
      </c>
      <c r="F132" s="112">
        <v>430000</v>
      </c>
      <c r="G132" s="110" t="s">
        <v>2565</v>
      </c>
    </row>
    <row r="133" spans="1:7" ht="14.45" customHeight="1" x14ac:dyDescent="0.25">
      <c r="A133" s="110">
        <v>127</v>
      </c>
      <c r="B133" s="110" t="s">
        <v>2639</v>
      </c>
      <c r="C133" s="113" t="s">
        <v>2554</v>
      </c>
      <c r="D133" s="110"/>
      <c r="E133" s="115" t="s">
        <v>2577</v>
      </c>
      <c r="F133" s="112">
        <v>430000</v>
      </c>
      <c r="G133" s="110" t="s">
        <v>2565</v>
      </c>
    </row>
    <row r="134" spans="1:7" ht="14.45" customHeight="1" x14ac:dyDescent="0.25">
      <c r="A134" s="110">
        <v>128</v>
      </c>
      <c r="B134" s="110" t="s">
        <v>2640</v>
      </c>
      <c r="C134" s="113" t="s">
        <v>2555</v>
      </c>
      <c r="D134" s="110"/>
      <c r="E134" s="115" t="s">
        <v>2577</v>
      </c>
      <c r="F134" s="112">
        <v>430000</v>
      </c>
      <c r="G134" s="110" t="s">
        <v>2565</v>
      </c>
    </row>
    <row r="135" spans="1:7" ht="14.45" customHeight="1" x14ac:dyDescent="0.25">
      <c r="A135" s="110">
        <v>129</v>
      </c>
      <c r="B135" s="110" t="s">
        <v>2641</v>
      </c>
      <c r="C135" s="113" t="s">
        <v>2556</v>
      </c>
      <c r="D135" s="110"/>
      <c r="E135" s="115" t="s">
        <v>2577</v>
      </c>
      <c r="F135" s="112">
        <v>430000</v>
      </c>
      <c r="G135" s="110" t="s">
        <v>2565</v>
      </c>
    </row>
    <row r="136" spans="1:7" ht="14.45" customHeight="1" x14ac:dyDescent="0.25">
      <c r="A136" s="110">
        <v>130</v>
      </c>
      <c r="B136" s="110" t="s">
        <v>2642</v>
      </c>
      <c r="C136" s="113" t="s">
        <v>2557</v>
      </c>
      <c r="D136" s="110"/>
      <c r="E136" s="115" t="s">
        <v>2570</v>
      </c>
      <c r="F136" s="112">
        <v>640000</v>
      </c>
      <c r="G136" s="110" t="s">
        <v>2565</v>
      </c>
    </row>
    <row r="137" spans="1:7" ht="14.45" customHeight="1" x14ac:dyDescent="0.25">
      <c r="A137" s="110">
        <v>131</v>
      </c>
      <c r="B137" s="110" t="s">
        <v>2643</v>
      </c>
      <c r="C137" s="113" t="s">
        <v>2558</v>
      </c>
      <c r="D137" s="110"/>
      <c r="E137" s="115" t="s">
        <v>2570</v>
      </c>
      <c r="F137" s="112">
        <v>640000</v>
      </c>
      <c r="G137" s="110" t="s">
        <v>2565</v>
      </c>
    </row>
    <row r="138" spans="1:7" ht="14.45" customHeight="1" x14ac:dyDescent="0.25">
      <c r="A138" s="110">
        <v>132</v>
      </c>
      <c r="B138" s="110" t="s">
        <v>2644</v>
      </c>
      <c r="C138" s="113" t="s">
        <v>2559</v>
      </c>
      <c r="D138" s="110"/>
      <c r="E138" s="115" t="s">
        <v>2570</v>
      </c>
      <c r="F138" s="112">
        <v>640000</v>
      </c>
      <c r="G138" s="110" t="s">
        <v>2565</v>
      </c>
    </row>
    <row r="139" spans="1:7" ht="14.45" customHeight="1" x14ac:dyDescent="0.25">
      <c r="A139" s="110">
        <v>133</v>
      </c>
      <c r="B139" s="110" t="s">
        <v>2645</v>
      </c>
      <c r="C139" s="113" t="s">
        <v>2560</v>
      </c>
      <c r="D139" s="110"/>
      <c r="E139" s="115" t="s">
        <v>1848</v>
      </c>
      <c r="F139" s="112">
        <v>150000</v>
      </c>
      <c r="G139" s="110" t="s">
        <v>2565</v>
      </c>
    </row>
    <row r="140" spans="1:7" ht="14.45" customHeight="1" x14ac:dyDescent="0.25">
      <c r="A140" s="110">
        <v>134</v>
      </c>
      <c r="B140" s="110" t="s">
        <v>2646</v>
      </c>
      <c r="C140" s="113" t="s">
        <v>2549</v>
      </c>
      <c r="D140" s="110"/>
      <c r="E140" s="115" t="s">
        <v>2577</v>
      </c>
      <c r="F140" s="112">
        <v>430000</v>
      </c>
      <c r="G140" s="110" t="s">
        <v>2565</v>
      </c>
    </row>
    <row r="141" spans="1:7" ht="14.45" customHeight="1" x14ac:dyDescent="0.25">
      <c r="A141" s="110">
        <v>135</v>
      </c>
      <c r="B141" s="110" t="s">
        <v>2647</v>
      </c>
      <c r="C141" s="113" t="s">
        <v>2561</v>
      </c>
      <c r="D141" s="110"/>
      <c r="E141" s="115" t="s">
        <v>1848</v>
      </c>
      <c r="F141" s="112">
        <v>150000</v>
      </c>
      <c r="G141" s="110" t="s">
        <v>2565</v>
      </c>
    </row>
    <row r="142" spans="1:7" ht="14.45" customHeight="1" x14ac:dyDescent="0.25">
      <c r="A142" s="110">
        <v>136</v>
      </c>
      <c r="B142" s="110" t="s">
        <v>2648</v>
      </c>
      <c r="C142" s="113" t="s">
        <v>2562</v>
      </c>
      <c r="D142" s="110"/>
      <c r="E142" s="115" t="s">
        <v>1848</v>
      </c>
      <c r="F142" s="112">
        <v>150000</v>
      </c>
      <c r="G142" s="110" t="s">
        <v>2565</v>
      </c>
    </row>
    <row r="143" spans="1:7" ht="14.45" customHeight="1" x14ac:dyDescent="0.25">
      <c r="A143" s="110">
        <v>137</v>
      </c>
      <c r="B143" s="110" t="s">
        <v>2649</v>
      </c>
      <c r="C143" s="113" t="s">
        <v>2563</v>
      </c>
      <c r="D143" s="110"/>
      <c r="E143" s="115" t="s">
        <v>2577</v>
      </c>
      <c r="F143" s="112">
        <v>430000</v>
      </c>
      <c r="G143" s="110" t="s">
        <v>2565</v>
      </c>
    </row>
    <row r="144" spans="1:7" ht="14.45" customHeight="1" x14ac:dyDescent="0.25">
      <c r="A144" s="110">
        <v>138</v>
      </c>
      <c r="B144" s="110" t="s">
        <v>2650</v>
      </c>
      <c r="C144" s="113" t="s">
        <v>2564</v>
      </c>
      <c r="D144" s="110"/>
      <c r="E144" s="115" t="s">
        <v>1848</v>
      </c>
      <c r="F144" s="112">
        <v>150000</v>
      </c>
      <c r="G144" s="110" t="s">
        <v>2565</v>
      </c>
    </row>
    <row r="145" spans="1:10" ht="15.75" x14ac:dyDescent="0.25">
      <c r="A145" s="110">
        <v>410</v>
      </c>
      <c r="B145" s="110" t="s">
        <v>2670</v>
      </c>
      <c r="C145" s="113" t="s">
        <v>2654</v>
      </c>
      <c r="D145" s="110"/>
      <c r="E145" s="115" t="s">
        <v>1848</v>
      </c>
      <c r="F145" s="112">
        <v>150000</v>
      </c>
      <c r="G145" s="118" t="s">
        <v>2565</v>
      </c>
      <c r="J145" t="s">
        <v>2565</v>
      </c>
    </row>
    <row r="146" spans="1:10" ht="15.75" x14ac:dyDescent="0.25">
      <c r="A146" s="110">
        <v>411</v>
      </c>
      <c r="B146" s="110" t="s">
        <v>2671</v>
      </c>
      <c r="C146" s="113" t="s">
        <v>2655</v>
      </c>
      <c r="D146" s="110"/>
      <c r="E146" s="115" t="s">
        <v>1848</v>
      </c>
      <c r="F146" s="112">
        <v>150000</v>
      </c>
      <c r="G146" s="118" t="s">
        <v>2565</v>
      </c>
      <c r="J146" t="s">
        <v>2565</v>
      </c>
    </row>
    <row r="147" spans="1:10" ht="15.75" x14ac:dyDescent="0.25">
      <c r="A147" s="110">
        <v>412</v>
      </c>
      <c r="B147" s="110" t="s">
        <v>2672</v>
      </c>
      <c r="C147" s="113" t="s">
        <v>2656</v>
      </c>
      <c r="D147" s="110"/>
      <c r="E147" s="115" t="s">
        <v>1848</v>
      </c>
      <c r="F147" s="112">
        <v>150000</v>
      </c>
      <c r="G147" s="118" t="s">
        <v>2565</v>
      </c>
      <c r="J147" t="s">
        <v>2565</v>
      </c>
    </row>
    <row r="148" spans="1:10" ht="15.75" x14ac:dyDescent="0.25">
      <c r="A148" s="110">
        <v>413</v>
      </c>
      <c r="B148" s="110" t="s">
        <v>2673</v>
      </c>
      <c r="C148" s="113" t="s">
        <v>2657</v>
      </c>
      <c r="D148" s="110"/>
      <c r="E148" s="115" t="s">
        <v>1848</v>
      </c>
      <c r="F148" s="112">
        <v>150000</v>
      </c>
      <c r="G148" s="118" t="s">
        <v>2565</v>
      </c>
      <c r="J148" t="s">
        <v>2565</v>
      </c>
    </row>
    <row r="149" spans="1:10" ht="15.75" x14ac:dyDescent="0.25">
      <c r="A149" s="110">
        <v>414</v>
      </c>
      <c r="B149" s="110" t="s">
        <v>2674</v>
      </c>
      <c r="C149" s="113" t="s">
        <v>2658</v>
      </c>
      <c r="D149" s="110"/>
      <c r="E149" s="115" t="s">
        <v>1848</v>
      </c>
      <c r="F149" s="112">
        <v>600000</v>
      </c>
      <c r="G149" s="118" t="s">
        <v>2565</v>
      </c>
      <c r="J149" t="s">
        <v>2565</v>
      </c>
    </row>
    <row r="150" spans="1:10" ht="15.75" x14ac:dyDescent="0.25">
      <c r="A150" s="110">
        <v>415</v>
      </c>
      <c r="B150" s="110" t="s">
        <v>2675</v>
      </c>
      <c r="C150" s="113" t="s">
        <v>2659</v>
      </c>
      <c r="D150" s="110"/>
      <c r="E150" s="115" t="s">
        <v>1848</v>
      </c>
      <c r="F150" s="112">
        <v>150000</v>
      </c>
      <c r="G150" s="118" t="s">
        <v>2565</v>
      </c>
      <c r="J150" t="s">
        <v>2565</v>
      </c>
    </row>
    <row r="151" spans="1:10" ht="15.75" x14ac:dyDescent="0.25">
      <c r="A151" s="110">
        <v>416</v>
      </c>
      <c r="B151" s="110" t="s">
        <v>2676</v>
      </c>
      <c r="C151" s="113" t="s">
        <v>2660</v>
      </c>
      <c r="D151" s="110"/>
      <c r="E151" s="115" t="s">
        <v>1848</v>
      </c>
      <c r="F151" s="112">
        <v>450000</v>
      </c>
      <c r="G151" s="118" t="s">
        <v>2565</v>
      </c>
      <c r="J151" t="s">
        <v>2565</v>
      </c>
    </row>
    <row r="152" spans="1:10" ht="15.75" x14ac:dyDescent="0.25">
      <c r="A152" s="110">
        <v>417</v>
      </c>
      <c r="B152" s="110" t="s">
        <v>2677</v>
      </c>
      <c r="C152" s="113" t="s">
        <v>2661</v>
      </c>
      <c r="D152" s="110"/>
      <c r="E152" s="115" t="s">
        <v>1848</v>
      </c>
      <c r="F152" s="112">
        <v>450000</v>
      </c>
      <c r="G152" s="118" t="s">
        <v>2565</v>
      </c>
      <c r="J152" t="s">
        <v>2565</v>
      </c>
    </row>
    <row r="153" spans="1:10" ht="15.75" x14ac:dyDescent="0.25">
      <c r="A153" s="110">
        <v>418</v>
      </c>
      <c r="B153" s="110" t="s">
        <v>2678</v>
      </c>
      <c r="C153" s="113" t="s">
        <v>2662</v>
      </c>
      <c r="D153" s="110"/>
      <c r="E153" s="115" t="s">
        <v>1848</v>
      </c>
      <c r="F153" s="112">
        <v>150000</v>
      </c>
      <c r="G153" s="118" t="s">
        <v>2565</v>
      </c>
      <c r="J153" t="s">
        <v>2565</v>
      </c>
    </row>
    <row r="154" spans="1:10" ht="15.75" x14ac:dyDescent="0.25">
      <c r="A154" s="110">
        <v>419</v>
      </c>
      <c r="B154" s="110" t="s">
        <v>2679</v>
      </c>
      <c r="C154" s="113" t="s">
        <v>2663</v>
      </c>
      <c r="D154" s="110"/>
      <c r="E154" s="115" t="s">
        <v>2685</v>
      </c>
      <c r="F154" s="112">
        <v>300000</v>
      </c>
      <c r="G154" s="118" t="s">
        <v>2565</v>
      </c>
      <c r="J154" t="s">
        <v>2565</v>
      </c>
    </row>
    <row r="155" spans="1:10" ht="15.75" x14ac:dyDescent="0.25">
      <c r="A155" s="110">
        <v>420</v>
      </c>
      <c r="B155" s="110" t="s">
        <v>2680</v>
      </c>
      <c r="C155" s="113" t="s">
        <v>2664</v>
      </c>
      <c r="D155" s="110"/>
      <c r="E155" s="115" t="s">
        <v>1848</v>
      </c>
      <c r="F155" s="112">
        <v>150000</v>
      </c>
      <c r="G155" s="118" t="s">
        <v>2565</v>
      </c>
      <c r="J155" t="s">
        <v>2565</v>
      </c>
    </row>
    <row r="156" spans="1:10" ht="15.75" x14ac:dyDescent="0.25">
      <c r="A156" s="110">
        <v>421</v>
      </c>
      <c r="B156" s="110" t="s">
        <v>2681</v>
      </c>
      <c r="C156" s="113" t="s">
        <v>2665</v>
      </c>
      <c r="D156" s="110"/>
      <c r="E156" s="115" t="s">
        <v>2566</v>
      </c>
      <c r="F156" s="112">
        <v>430000</v>
      </c>
      <c r="G156" s="118" t="s">
        <v>2565</v>
      </c>
      <c r="J156" t="s">
        <v>2565</v>
      </c>
    </row>
    <row r="157" spans="1:10" ht="15.75" x14ac:dyDescent="0.25">
      <c r="A157" s="110">
        <v>422</v>
      </c>
      <c r="B157" s="110" t="s">
        <v>2682</v>
      </c>
      <c r="C157" s="113" t="s">
        <v>2666</v>
      </c>
      <c r="D157" s="110"/>
      <c r="E157" s="115" t="s">
        <v>1848</v>
      </c>
      <c r="F157" s="112">
        <v>150000</v>
      </c>
      <c r="G157" s="118" t="s">
        <v>2565</v>
      </c>
      <c r="J157" t="s">
        <v>2565</v>
      </c>
    </row>
    <row r="158" spans="1:10" ht="15.75" x14ac:dyDescent="0.25">
      <c r="A158" s="110">
        <v>423</v>
      </c>
      <c r="B158" s="110" t="s">
        <v>2683</v>
      </c>
      <c r="C158" s="113" t="s">
        <v>2667</v>
      </c>
      <c r="D158" s="110"/>
      <c r="E158" s="115" t="s">
        <v>2668</v>
      </c>
      <c r="F158" s="112">
        <v>400000</v>
      </c>
      <c r="G158" s="118" t="s">
        <v>2565</v>
      </c>
      <c r="J158" t="s">
        <v>2565</v>
      </c>
    </row>
    <row r="159" spans="1:10" ht="15.75" x14ac:dyDescent="0.25">
      <c r="A159" s="110">
        <v>424</v>
      </c>
      <c r="B159" s="110" t="s">
        <v>2684</v>
      </c>
      <c r="C159" s="113" t="s">
        <v>2669</v>
      </c>
      <c r="D159" s="110"/>
      <c r="E159" s="115" t="s">
        <v>2668</v>
      </c>
      <c r="F159" s="112">
        <v>400000</v>
      </c>
      <c r="G159" s="118" t="s">
        <v>2565</v>
      </c>
      <c r="J159" t="s">
        <v>2565</v>
      </c>
    </row>
    <row r="160" spans="1:10" ht="15.75" x14ac:dyDescent="0.25">
      <c r="A160" s="251" t="s">
        <v>330</v>
      </c>
      <c r="B160" s="252"/>
      <c r="C160" s="252"/>
      <c r="D160" s="252"/>
      <c r="E160" s="253"/>
      <c r="F160" s="77">
        <f>SUM(F7:F159)</f>
        <v>55320000</v>
      </c>
      <c r="G160" s="8">
        <f>SUM(F144:F159)</f>
        <v>4380000</v>
      </c>
    </row>
    <row r="161" spans="1:7" ht="15.75" x14ac:dyDescent="0.25">
      <c r="A161" s="254" t="s">
        <v>2424</v>
      </c>
      <c r="B161" s="255"/>
      <c r="C161" s="255"/>
      <c r="D161" s="255"/>
      <c r="E161" s="255"/>
      <c r="F161" s="255"/>
      <c r="G161" s="256"/>
    </row>
    <row r="162" spans="1:7" ht="15.6" x14ac:dyDescent="0.3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246" t="s">
        <v>2140</v>
      </c>
      <c r="B163" s="246"/>
      <c r="C163" s="246"/>
      <c r="D163" s="246"/>
      <c r="E163" s="246"/>
      <c r="F163" s="246"/>
      <c r="G163" s="246"/>
    </row>
    <row r="164" spans="1:7" ht="15.75" x14ac:dyDescent="0.25">
      <c r="A164" s="247" t="s">
        <v>9</v>
      </c>
      <c r="B164" s="247"/>
      <c r="C164" s="247"/>
      <c r="D164" s="104"/>
      <c r="E164" s="247" t="s">
        <v>10</v>
      </c>
      <c r="F164" s="247"/>
      <c r="G164" s="247"/>
    </row>
    <row r="165" spans="1:7" ht="15.6" x14ac:dyDescent="0.3">
      <c r="A165" s="1"/>
      <c r="B165" s="1"/>
      <c r="C165" s="1"/>
      <c r="D165" s="1"/>
      <c r="E165" s="1"/>
      <c r="F165" s="10"/>
      <c r="G165" s="10"/>
    </row>
    <row r="166" spans="1:7" ht="15.6" x14ac:dyDescent="0.3">
      <c r="A166" s="1"/>
      <c r="B166" s="1"/>
      <c r="C166" s="1"/>
      <c r="D166" s="1"/>
      <c r="E166" s="1"/>
      <c r="F166" s="10"/>
      <c r="G166" s="10"/>
    </row>
    <row r="167" spans="1:7" ht="15.6" x14ac:dyDescent="0.3">
      <c r="A167" s="1"/>
      <c r="B167" s="1"/>
      <c r="C167" s="1"/>
      <c r="D167" s="1"/>
      <c r="E167" s="1"/>
      <c r="F167" s="10"/>
      <c r="G167" s="10"/>
    </row>
    <row r="168" spans="1:7" ht="15.6" x14ac:dyDescent="0.3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247" t="s">
        <v>11</v>
      </c>
      <c r="B169" s="247"/>
      <c r="C169" s="247"/>
      <c r="D169" s="104"/>
      <c r="E169" s="247" t="s">
        <v>12</v>
      </c>
      <c r="F169" s="247"/>
      <c r="G169" s="247"/>
    </row>
    <row r="170" spans="1:7" ht="15.6" x14ac:dyDescent="0.3">
      <c r="A170" s="104"/>
      <c r="B170" s="104"/>
      <c r="C170" s="104"/>
      <c r="D170" s="104"/>
      <c r="E170" s="104"/>
      <c r="F170" s="104"/>
      <c r="G170" s="104"/>
    </row>
    <row r="171" spans="1:7" ht="15.6" x14ac:dyDescent="0.3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245" t="s">
        <v>183</v>
      </c>
      <c r="C172" s="245"/>
      <c r="D172" s="245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2687</v>
      </c>
      <c r="C174" s="103"/>
      <c r="D174" s="103"/>
    </row>
    <row r="175" spans="1:7" x14ac:dyDescent="0.25">
      <c r="B175" s="103" t="s">
        <v>2688</v>
      </c>
      <c r="C175" s="103"/>
      <c r="D175" s="103"/>
      <c r="E175" s="103"/>
    </row>
    <row r="176" spans="1:7" x14ac:dyDescent="0.25">
      <c r="B176" s="245" t="s">
        <v>2689</v>
      </c>
      <c r="C176" s="245"/>
      <c r="D176" s="245"/>
    </row>
    <row r="177" spans="1:7" x14ac:dyDescent="0.25">
      <c r="B177" s="103" t="s">
        <v>2690</v>
      </c>
      <c r="C177" s="103"/>
      <c r="D177" s="103"/>
    </row>
    <row r="178" spans="1:7" x14ac:dyDescent="0.25">
      <c r="B178" s="103" t="s">
        <v>2691</v>
      </c>
      <c r="C178" s="103"/>
      <c r="D178" s="103"/>
    </row>
    <row r="179" spans="1:7" x14ac:dyDescent="0.25">
      <c r="B179" s="103" t="s">
        <v>2692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2693</v>
      </c>
      <c r="C181" s="105"/>
      <c r="D181" s="105"/>
    </row>
    <row r="182" spans="1:7" ht="14.45" x14ac:dyDescent="0.3">
      <c r="B182" s="105"/>
      <c r="C182" s="105"/>
      <c r="D182" s="105"/>
    </row>
    <row r="183" spans="1:7" ht="14.45" x14ac:dyDescent="0.3">
      <c r="B183" s="105"/>
      <c r="C183" s="105"/>
      <c r="D183" s="105"/>
    </row>
    <row r="185" spans="1:7" ht="18.75" x14ac:dyDescent="0.3">
      <c r="A185" s="249" t="s">
        <v>0</v>
      </c>
      <c r="B185" s="249"/>
      <c r="C185" s="249"/>
      <c r="D185" s="249"/>
      <c r="E185" s="249"/>
      <c r="F185" s="249"/>
      <c r="G185" s="249"/>
    </row>
    <row r="186" spans="1:7" ht="17.4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250" t="s">
        <v>1565</v>
      </c>
      <c r="B187" s="250"/>
      <c r="C187" s="250"/>
      <c r="D187" s="250"/>
      <c r="E187" s="250"/>
      <c r="F187" s="250"/>
      <c r="G187" s="250"/>
    </row>
    <row r="188" spans="1:7" ht="22.9" x14ac:dyDescent="0.4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251" t="s">
        <v>330</v>
      </c>
      <c r="B354" s="252"/>
      <c r="C354" s="252"/>
      <c r="D354" s="252"/>
      <c r="E354" s="253"/>
      <c r="F354" s="77">
        <f>SUM(F190:F353)</f>
        <v>79195000</v>
      </c>
      <c r="G354" s="8"/>
    </row>
    <row r="355" spans="1:7" ht="15.75" x14ac:dyDescent="0.25">
      <c r="A355" s="254" t="s">
        <v>2424</v>
      </c>
      <c r="B355" s="255"/>
      <c r="C355" s="255"/>
      <c r="D355" s="255"/>
      <c r="E355" s="255"/>
      <c r="F355" s="255"/>
      <c r="G355" s="256"/>
    </row>
    <row r="356" spans="1:7" ht="15.6" x14ac:dyDescent="0.3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246" t="s">
        <v>2140</v>
      </c>
      <c r="B357" s="246"/>
      <c r="C357" s="246"/>
      <c r="D357" s="246"/>
      <c r="E357" s="246"/>
      <c r="F357" s="246"/>
      <c r="G357" s="246"/>
    </row>
    <row r="358" spans="1:7" ht="15.75" x14ac:dyDescent="0.25">
      <c r="A358" s="247" t="s">
        <v>9</v>
      </c>
      <c r="B358" s="247"/>
      <c r="C358" s="247"/>
      <c r="D358" s="100"/>
      <c r="E358" s="247" t="s">
        <v>10</v>
      </c>
      <c r="F358" s="247"/>
      <c r="G358" s="247"/>
    </row>
    <row r="359" spans="1:7" ht="15.6" x14ac:dyDescent="0.3">
      <c r="A359" s="1"/>
      <c r="B359" s="1"/>
      <c r="C359" s="1"/>
      <c r="D359" s="1"/>
      <c r="E359" s="1"/>
      <c r="F359" s="10"/>
      <c r="G359" s="10"/>
    </row>
    <row r="360" spans="1:7" ht="15.6" x14ac:dyDescent="0.3">
      <c r="A360" s="1"/>
      <c r="B360" s="1"/>
      <c r="C360" s="1"/>
      <c r="D360" s="1"/>
      <c r="E360" s="1"/>
      <c r="F360" s="10"/>
      <c r="G360" s="10"/>
    </row>
    <row r="361" spans="1:7" ht="15.6" x14ac:dyDescent="0.3">
      <c r="A361" s="1"/>
      <c r="B361" s="1"/>
      <c r="C361" s="1"/>
      <c r="D361" s="1"/>
      <c r="E361" s="1"/>
      <c r="F361" s="10"/>
      <c r="G361" s="10"/>
    </row>
    <row r="362" spans="1:7" ht="15.6" x14ac:dyDescent="0.3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247" t="s">
        <v>11</v>
      </c>
      <c r="B363" s="247"/>
      <c r="C363" s="247"/>
      <c r="D363" s="100"/>
      <c r="E363" s="247" t="s">
        <v>12</v>
      </c>
      <c r="F363" s="247"/>
      <c r="G363" s="247"/>
    </row>
    <row r="364" spans="1:7" ht="15.6" x14ac:dyDescent="0.3">
      <c r="A364" s="100"/>
      <c r="B364" s="100"/>
      <c r="C364" s="100"/>
      <c r="D364" s="100"/>
      <c r="E364" s="100"/>
      <c r="F364" s="100"/>
      <c r="G364" s="100"/>
    </row>
    <row r="365" spans="1:7" ht="15.6" x14ac:dyDescent="0.3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245" t="s">
        <v>183</v>
      </c>
      <c r="C366" s="245"/>
      <c r="D366" s="245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245" t="s">
        <v>2426</v>
      </c>
      <c r="C369" s="245"/>
      <c r="D369" s="245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248" t="s">
        <v>166</v>
      </c>
      <c r="B376" s="248"/>
      <c r="C376" s="248"/>
      <c r="D376" s="248"/>
      <c r="E376" s="248"/>
      <c r="F376" s="248"/>
      <c r="G376" s="248"/>
    </row>
    <row r="377" spans="1:7" ht="18.75" x14ac:dyDescent="0.3">
      <c r="A377" s="249" t="s">
        <v>0</v>
      </c>
      <c r="B377" s="249"/>
      <c r="C377" s="249"/>
      <c r="D377" s="249"/>
      <c r="E377" s="249"/>
      <c r="F377" s="249"/>
      <c r="G377" s="249"/>
    </row>
    <row r="378" spans="1:7" ht="17.4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250" t="s">
        <v>1565</v>
      </c>
      <c r="B379" s="250"/>
      <c r="C379" s="250"/>
      <c r="D379" s="250"/>
      <c r="E379" s="250"/>
      <c r="F379" s="250"/>
      <c r="G379" s="250"/>
    </row>
    <row r="380" spans="1:7" ht="22.9" x14ac:dyDescent="0.4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6" x14ac:dyDescent="0.3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6" x14ac:dyDescent="0.3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6" x14ac:dyDescent="0.3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6" x14ac:dyDescent="0.3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6" x14ac:dyDescent="0.3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6" x14ac:dyDescent="0.3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6" x14ac:dyDescent="0.3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6" x14ac:dyDescent="0.3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6" x14ac:dyDescent="0.3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251" t="s">
        <v>330</v>
      </c>
      <c r="B489" s="252"/>
      <c r="C489" s="252"/>
      <c r="D489" s="252"/>
      <c r="E489" s="253"/>
      <c r="F489" s="77">
        <f>SUM(F382:F488)</f>
        <v>33200000</v>
      </c>
      <c r="G489" s="8"/>
    </row>
    <row r="490" spans="1:7" ht="15.75" x14ac:dyDescent="0.25">
      <c r="A490" s="254" t="s">
        <v>2130</v>
      </c>
      <c r="B490" s="255"/>
      <c r="C490" s="255"/>
      <c r="D490" s="255"/>
      <c r="E490" s="255"/>
      <c r="F490" s="255"/>
      <c r="G490" s="256"/>
    </row>
    <row r="491" spans="1:7" ht="15.6" x14ac:dyDescent="0.3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246" t="s">
        <v>2300</v>
      </c>
      <c r="B492" s="246"/>
      <c r="C492" s="246"/>
      <c r="D492" s="246"/>
      <c r="E492" s="246"/>
      <c r="F492" s="246"/>
      <c r="G492" s="246"/>
    </row>
    <row r="493" spans="1:7" ht="15.75" x14ac:dyDescent="0.25">
      <c r="A493" s="247" t="s">
        <v>9</v>
      </c>
      <c r="B493" s="247"/>
      <c r="C493" s="247"/>
      <c r="D493" s="100"/>
      <c r="E493" s="247" t="s">
        <v>10</v>
      </c>
      <c r="F493" s="247"/>
      <c r="G493" s="247"/>
    </row>
    <row r="494" spans="1:7" ht="15.6" x14ac:dyDescent="0.3">
      <c r="A494" s="1"/>
      <c r="B494" s="1"/>
      <c r="C494" s="1"/>
      <c r="D494" s="1"/>
      <c r="E494" s="1"/>
      <c r="F494" s="10"/>
      <c r="G494" s="10"/>
    </row>
    <row r="495" spans="1:7" ht="15.6" x14ac:dyDescent="0.3">
      <c r="A495" s="1"/>
      <c r="B495" s="1"/>
      <c r="C495" s="1"/>
      <c r="D495" s="1"/>
      <c r="E495" s="1"/>
      <c r="F495" s="10"/>
      <c r="G495" s="10"/>
    </row>
    <row r="496" spans="1:7" ht="15.6" x14ac:dyDescent="0.3">
      <c r="A496" s="1"/>
      <c r="B496" s="1"/>
      <c r="C496" s="1"/>
      <c r="D496" s="1"/>
      <c r="E496" s="1"/>
      <c r="F496" s="10"/>
      <c r="G496" s="10"/>
    </row>
    <row r="497" spans="1:7" ht="15.6" x14ac:dyDescent="0.3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247" t="s">
        <v>11</v>
      </c>
      <c r="B498" s="247"/>
      <c r="C498" s="247"/>
      <c r="D498" s="100"/>
      <c r="E498" s="247" t="s">
        <v>12</v>
      </c>
      <c r="F498" s="247"/>
      <c r="G498" s="247"/>
    </row>
    <row r="499" spans="1:7" ht="15.6" x14ac:dyDescent="0.3">
      <c r="A499" s="100"/>
      <c r="B499" s="100"/>
      <c r="C499" s="100"/>
      <c r="D499" s="100"/>
      <c r="E499" s="100"/>
      <c r="F499" s="100"/>
      <c r="G499" s="100"/>
    </row>
    <row r="500" spans="1:7" ht="15.6" x14ac:dyDescent="0.3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245" t="s">
        <v>183</v>
      </c>
      <c r="C501" s="245"/>
      <c r="D501" s="245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245" t="s">
        <v>2309</v>
      </c>
      <c r="C505" s="245"/>
      <c r="D505" s="245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248" t="s">
        <v>166</v>
      </c>
      <c r="B525" s="248"/>
      <c r="C525" s="248"/>
      <c r="D525" s="248"/>
      <c r="E525" s="248"/>
      <c r="F525" s="248"/>
      <c r="G525" s="248"/>
    </row>
    <row r="526" spans="1:7" ht="18.75" x14ac:dyDescent="0.3">
      <c r="A526" s="249" t="s">
        <v>0</v>
      </c>
      <c r="B526" s="249"/>
      <c r="C526" s="249"/>
      <c r="D526" s="249"/>
      <c r="E526" s="249"/>
      <c r="F526" s="249"/>
      <c r="G526" s="249"/>
    </row>
    <row r="527" spans="1:7" ht="17.4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250" t="s">
        <v>1565</v>
      </c>
      <c r="B528" s="250"/>
      <c r="C528" s="250"/>
      <c r="D528" s="250"/>
      <c r="E528" s="250"/>
      <c r="F528" s="250"/>
      <c r="G528" s="250"/>
    </row>
    <row r="529" spans="1:7" ht="22.9" x14ac:dyDescent="0.4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251" t="s">
        <v>330</v>
      </c>
      <c r="B638" s="252"/>
      <c r="C638" s="252"/>
      <c r="D638" s="252"/>
      <c r="E638" s="253"/>
      <c r="F638" s="77">
        <f>SUM(F531:F637)</f>
        <v>35390000</v>
      </c>
      <c r="G638" s="8"/>
    </row>
    <row r="639" spans="1:7" ht="15.75" x14ac:dyDescent="0.25">
      <c r="A639" s="254" t="s">
        <v>2427</v>
      </c>
      <c r="B639" s="255"/>
      <c r="C639" s="255"/>
      <c r="D639" s="255"/>
      <c r="E639" s="255"/>
      <c r="F639" s="255"/>
      <c r="G639" s="256"/>
    </row>
    <row r="640" spans="1:7" ht="15.6" x14ac:dyDescent="0.3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246" t="s">
        <v>2300</v>
      </c>
      <c r="B641" s="246"/>
      <c r="C641" s="246"/>
      <c r="D641" s="246"/>
      <c r="E641" s="246"/>
      <c r="F641" s="246"/>
      <c r="G641" s="246"/>
    </row>
    <row r="642" spans="1:7" ht="15.75" x14ac:dyDescent="0.25">
      <c r="A642" s="247" t="s">
        <v>9</v>
      </c>
      <c r="B642" s="247"/>
      <c r="C642" s="247"/>
      <c r="D642" s="70"/>
      <c r="E642" s="247" t="s">
        <v>10</v>
      </c>
      <c r="F642" s="247"/>
      <c r="G642" s="247"/>
    </row>
    <row r="643" spans="1:7" ht="15.6" x14ac:dyDescent="0.3">
      <c r="A643" s="1"/>
      <c r="B643" s="1"/>
      <c r="C643" s="1"/>
      <c r="D643" s="1"/>
      <c r="E643" s="1"/>
      <c r="F643" s="10"/>
      <c r="G643" s="10"/>
    </row>
    <row r="644" spans="1:7" ht="15.6" x14ac:dyDescent="0.3">
      <c r="A644" s="1"/>
      <c r="B644" s="1"/>
      <c r="C644" s="1"/>
      <c r="D644" s="1"/>
      <c r="E644" s="1"/>
      <c r="F644" s="10"/>
      <c r="G644" s="10"/>
    </row>
    <row r="645" spans="1:7" ht="15.6" x14ac:dyDescent="0.3">
      <c r="A645" s="1"/>
      <c r="B645" s="1"/>
      <c r="C645" s="1"/>
      <c r="D645" s="1"/>
      <c r="E645" s="1"/>
      <c r="F645" s="10"/>
      <c r="G645" s="10"/>
    </row>
    <row r="646" spans="1:7" ht="15.6" x14ac:dyDescent="0.3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247" t="s">
        <v>11</v>
      </c>
      <c r="B647" s="247"/>
      <c r="C647" s="247"/>
      <c r="D647" s="70"/>
      <c r="E647" s="247" t="s">
        <v>12</v>
      </c>
      <c r="F647" s="247"/>
      <c r="G647" s="247"/>
    </row>
    <row r="648" spans="1:7" ht="15.6" x14ac:dyDescent="0.3">
      <c r="A648" s="70"/>
      <c r="B648" s="70"/>
      <c r="C648" s="70"/>
      <c r="D648" s="70"/>
      <c r="E648" s="70"/>
      <c r="F648" s="70"/>
      <c r="G648" s="70"/>
    </row>
    <row r="649" spans="1:7" ht="15.6" x14ac:dyDescent="0.3">
      <c r="A649" s="70"/>
      <c r="B649" s="70"/>
      <c r="C649" s="70"/>
      <c r="D649" s="70"/>
      <c r="E649" s="70"/>
      <c r="F649" s="70"/>
      <c r="G649" s="70"/>
    </row>
    <row r="650" spans="1:7" x14ac:dyDescent="0.25">
      <c r="B650" s="245" t="s">
        <v>183</v>
      </c>
      <c r="C650" s="245"/>
      <c r="D650" s="245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245" t="s">
        <v>2429</v>
      </c>
      <c r="C654" s="245"/>
      <c r="D654" s="245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248" t="s">
        <v>166</v>
      </c>
      <c r="B672" s="248"/>
      <c r="C672" s="248"/>
      <c r="D672" s="248"/>
      <c r="E672" s="248"/>
      <c r="F672" s="248"/>
      <c r="G672" s="248"/>
    </row>
    <row r="673" spans="1:7" ht="18.75" x14ac:dyDescent="0.3">
      <c r="A673" s="249" t="s">
        <v>0</v>
      </c>
      <c r="B673" s="249"/>
      <c r="C673" s="249"/>
      <c r="D673" s="249"/>
      <c r="E673" s="249"/>
      <c r="F673" s="249"/>
      <c r="G673" s="249"/>
    </row>
    <row r="674" spans="1:7" ht="17.4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250" t="s">
        <v>1565</v>
      </c>
      <c r="B675" s="250"/>
      <c r="C675" s="250"/>
      <c r="D675" s="250"/>
      <c r="E675" s="250"/>
      <c r="F675" s="250"/>
      <c r="G675" s="250"/>
    </row>
    <row r="676" spans="1:7" ht="22.9" x14ac:dyDescent="0.4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6" x14ac:dyDescent="0.3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251" t="s">
        <v>330</v>
      </c>
      <c r="B728" s="252"/>
      <c r="C728" s="252"/>
      <c r="D728" s="252"/>
      <c r="E728" s="253"/>
      <c r="F728" s="17">
        <f>SUM(F678:F727)</f>
        <v>58255000</v>
      </c>
      <c r="G728" s="8"/>
    </row>
    <row r="729" spans="1:7" ht="15.75" x14ac:dyDescent="0.25">
      <c r="A729" s="254" t="s">
        <v>1648</v>
      </c>
      <c r="B729" s="255"/>
      <c r="C729" s="255"/>
      <c r="D729" s="255"/>
      <c r="E729" s="255"/>
      <c r="F729" s="255"/>
      <c r="G729" s="256"/>
    </row>
    <row r="730" spans="1:7" ht="15.6" x14ac:dyDescent="0.3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246" t="s">
        <v>1649</v>
      </c>
      <c r="B731" s="246"/>
      <c r="C731" s="246"/>
      <c r="D731" s="246"/>
      <c r="E731" s="246"/>
      <c r="F731" s="246"/>
      <c r="G731" s="246"/>
    </row>
    <row r="732" spans="1:7" ht="15.75" x14ac:dyDescent="0.25">
      <c r="A732" s="247" t="s">
        <v>9</v>
      </c>
      <c r="B732" s="247"/>
      <c r="C732" s="247"/>
      <c r="D732" s="39"/>
      <c r="E732" s="247" t="s">
        <v>10</v>
      </c>
      <c r="F732" s="247"/>
      <c r="G732" s="247"/>
    </row>
    <row r="733" spans="1:7" ht="15.6" x14ac:dyDescent="0.3">
      <c r="A733" s="1"/>
      <c r="B733" s="1"/>
      <c r="C733" s="1"/>
      <c r="D733" s="1"/>
      <c r="E733" s="1"/>
      <c r="F733" s="10"/>
      <c r="G733" s="10"/>
    </row>
    <row r="734" spans="1:7" ht="15.6" x14ac:dyDescent="0.3">
      <c r="A734" s="1"/>
      <c r="B734" s="1"/>
      <c r="C734" s="1"/>
      <c r="D734" s="1"/>
      <c r="E734" s="1"/>
      <c r="F734" s="10"/>
      <c r="G734" s="10"/>
    </row>
    <row r="735" spans="1:7" ht="15.6" x14ac:dyDescent="0.3">
      <c r="A735" s="1"/>
      <c r="B735" s="1"/>
      <c r="C735" s="1"/>
      <c r="D735" s="1"/>
      <c r="E735" s="1"/>
      <c r="F735" s="10"/>
      <c r="G735" s="10"/>
    </row>
    <row r="736" spans="1:7" ht="15.6" x14ac:dyDescent="0.3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247" t="s">
        <v>11</v>
      </c>
      <c r="B737" s="247"/>
      <c r="C737" s="247"/>
      <c r="D737" s="39"/>
      <c r="E737" s="247" t="s">
        <v>12</v>
      </c>
      <c r="F737" s="247"/>
      <c r="G737" s="247"/>
    </row>
    <row r="738" spans="1:7" ht="15.6" x14ac:dyDescent="0.3">
      <c r="A738" s="39"/>
      <c r="B738" s="39"/>
      <c r="C738" s="39"/>
      <c r="D738" s="39"/>
      <c r="E738" s="39"/>
      <c r="F738" s="39"/>
      <c r="G738" s="39"/>
    </row>
    <row r="739" spans="1:7" x14ac:dyDescent="0.25">
      <c r="B739" s="245" t="s">
        <v>183</v>
      </c>
      <c r="C739" s="245"/>
      <c r="D739" s="245"/>
    </row>
    <row r="740" spans="1:7" x14ac:dyDescent="0.25">
      <c r="B740" s="245" t="s">
        <v>1650</v>
      </c>
      <c r="C740" s="245"/>
      <c r="D740" s="245"/>
    </row>
    <row r="741" spans="1:7" x14ac:dyDescent="0.25">
      <c r="B741" s="245" t="s">
        <v>1651</v>
      </c>
      <c r="C741" s="245"/>
      <c r="D741" s="245"/>
    </row>
    <row r="742" spans="1:7" x14ac:dyDescent="0.25">
      <c r="B742" s="245" t="s">
        <v>1652</v>
      </c>
      <c r="C742" s="245"/>
      <c r="D742" s="245"/>
    </row>
    <row r="743" spans="1:7" ht="14.45" x14ac:dyDescent="0.3">
      <c r="B743" s="73"/>
      <c r="C743" s="73"/>
      <c r="D743" s="73"/>
    </row>
    <row r="744" spans="1:7" ht="14.45" x14ac:dyDescent="0.3">
      <c r="B744" s="73"/>
      <c r="C744" s="73"/>
      <c r="D744" s="73"/>
    </row>
    <row r="745" spans="1:7" ht="14.45" x14ac:dyDescent="0.3">
      <c r="B745" s="73"/>
      <c r="C745" s="73"/>
      <c r="D745" s="73"/>
    </row>
    <row r="746" spans="1:7" ht="14.45" x14ac:dyDescent="0.3">
      <c r="B746" s="73"/>
      <c r="C746" s="73"/>
      <c r="D746" s="73"/>
    </row>
    <row r="747" spans="1:7" ht="14.45" x14ac:dyDescent="0.3">
      <c r="B747" s="73"/>
      <c r="C747" s="73"/>
      <c r="D747" s="73"/>
    </row>
    <row r="748" spans="1:7" ht="14.45" x14ac:dyDescent="0.3">
      <c r="B748" s="73"/>
      <c r="C748" s="73"/>
      <c r="D748" s="73"/>
    </row>
    <row r="749" spans="1:7" ht="14.45" x14ac:dyDescent="0.3">
      <c r="B749" s="73"/>
      <c r="C749" s="73"/>
      <c r="D749" s="73"/>
    </row>
    <row r="750" spans="1:7" ht="14.45" x14ac:dyDescent="0.3">
      <c r="B750" s="73"/>
      <c r="C750" s="73"/>
      <c r="D750" s="73"/>
    </row>
    <row r="751" spans="1:7" ht="14.45" x14ac:dyDescent="0.3">
      <c r="B751" s="73"/>
      <c r="C751" s="73"/>
      <c r="D751" s="73"/>
    </row>
    <row r="752" spans="1:7" ht="14.45" x14ac:dyDescent="0.3">
      <c r="B752" s="73"/>
      <c r="C752" s="73"/>
      <c r="D752" s="73"/>
    </row>
    <row r="753" spans="2:4" ht="14.45" x14ac:dyDescent="0.3">
      <c r="B753" s="73"/>
      <c r="C753" s="73"/>
      <c r="D753" s="73"/>
    </row>
    <row r="754" spans="2:4" ht="14.45" x14ac:dyDescent="0.3">
      <c r="B754" s="73"/>
      <c r="C754" s="73"/>
      <c r="D754" s="73"/>
    </row>
    <row r="755" spans="2:4" ht="14.45" x14ac:dyDescent="0.3">
      <c r="B755" s="73"/>
      <c r="C755" s="73"/>
      <c r="D755" s="73"/>
    </row>
    <row r="756" spans="2:4" ht="14.45" x14ac:dyDescent="0.3">
      <c r="B756" s="73"/>
      <c r="C756" s="73"/>
      <c r="D756" s="73"/>
    </row>
    <row r="757" spans="2:4" ht="14.45" x14ac:dyDescent="0.3">
      <c r="B757" s="73"/>
      <c r="C757" s="73"/>
      <c r="D757" s="73"/>
    </row>
    <row r="758" spans="2:4" ht="14.45" x14ac:dyDescent="0.3">
      <c r="B758" s="73"/>
      <c r="C758" s="73"/>
      <c r="D758" s="73"/>
    </row>
    <row r="759" spans="2:4" ht="14.45" x14ac:dyDescent="0.3">
      <c r="B759" s="73"/>
      <c r="C759" s="73"/>
      <c r="D759" s="73"/>
    </row>
    <row r="760" spans="2:4" ht="14.45" x14ac:dyDescent="0.3">
      <c r="B760" s="73"/>
      <c r="C760" s="73"/>
      <c r="D760" s="73"/>
    </row>
    <row r="761" spans="2:4" ht="14.45" x14ac:dyDescent="0.3">
      <c r="B761" s="73"/>
      <c r="C761" s="73"/>
      <c r="D761" s="73"/>
    </row>
    <row r="762" spans="2:4" ht="14.45" x14ac:dyDescent="0.3">
      <c r="B762" s="73"/>
      <c r="C762" s="73"/>
      <c r="D762" s="73"/>
    </row>
    <row r="763" spans="2:4" ht="14.45" x14ac:dyDescent="0.3">
      <c r="B763" s="73"/>
      <c r="C763" s="73"/>
      <c r="D763" s="73"/>
    </row>
    <row r="764" spans="2:4" ht="14.45" x14ac:dyDescent="0.3">
      <c r="B764" s="73"/>
      <c r="C764" s="73"/>
      <c r="D764" s="73"/>
    </row>
    <row r="765" spans="2:4" ht="14.45" x14ac:dyDescent="0.3">
      <c r="B765" s="73"/>
      <c r="C765" s="73"/>
      <c r="D765" s="73"/>
    </row>
    <row r="766" spans="2:4" ht="14.45" x14ac:dyDescent="0.3">
      <c r="B766" s="73"/>
      <c r="C766" s="73"/>
      <c r="D766" s="73"/>
    </row>
    <row r="767" spans="2:4" ht="14.45" x14ac:dyDescent="0.3">
      <c r="B767" s="73"/>
      <c r="C767" s="73"/>
      <c r="D767" s="73"/>
    </row>
    <row r="772" spans="1:7" ht="18.75" x14ac:dyDescent="0.3">
      <c r="A772" s="248" t="s">
        <v>166</v>
      </c>
      <c r="B772" s="248"/>
      <c r="C772" s="248"/>
      <c r="D772" s="248"/>
      <c r="E772" s="248"/>
      <c r="F772" s="248"/>
      <c r="G772" s="248"/>
    </row>
    <row r="773" spans="1:7" ht="18.75" x14ac:dyDescent="0.3">
      <c r="A773" s="249" t="s">
        <v>0</v>
      </c>
      <c r="B773" s="249"/>
      <c r="C773" s="249"/>
      <c r="D773" s="249"/>
      <c r="E773" s="249"/>
      <c r="F773" s="249"/>
      <c r="G773" s="249"/>
    </row>
    <row r="774" spans="1:7" ht="17.4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250" t="s">
        <v>331</v>
      </c>
      <c r="B775" s="250"/>
      <c r="C775" s="250"/>
      <c r="D775" s="250"/>
      <c r="E775" s="250"/>
      <c r="F775" s="250"/>
      <c r="G775" s="250"/>
    </row>
    <row r="776" spans="1:7" ht="22.9" x14ac:dyDescent="0.4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251" t="s">
        <v>330</v>
      </c>
      <c r="B978" s="252"/>
      <c r="C978" s="252"/>
      <c r="D978" s="252"/>
      <c r="E978" s="253"/>
      <c r="F978" s="17">
        <f>SUM(F778:F977)</f>
        <v>86550000</v>
      </c>
      <c r="G978" s="8"/>
    </row>
    <row r="979" spans="1:7" ht="15.75" x14ac:dyDescent="0.25">
      <c r="A979" s="254" t="s">
        <v>609</v>
      </c>
      <c r="B979" s="255"/>
      <c r="C979" s="255"/>
      <c r="D979" s="255"/>
      <c r="E979" s="255"/>
      <c r="F979" s="255"/>
      <c r="G979" s="256"/>
    </row>
    <row r="980" spans="1:7" ht="15.6" x14ac:dyDescent="0.3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246" t="s">
        <v>597</v>
      </c>
      <c r="B981" s="246"/>
      <c r="C981" s="246"/>
      <c r="D981" s="246"/>
      <c r="E981" s="246"/>
      <c r="F981" s="246"/>
      <c r="G981" s="246"/>
    </row>
    <row r="982" spans="1:7" ht="15.75" x14ac:dyDescent="0.25">
      <c r="A982" s="247" t="s">
        <v>9</v>
      </c>
      <c r="B982" s="247"/>
      <c r="C982" s="247"/>
      <c r="D982" s="57"/>
      <c r="E982" s="247" t="s">
        <v>10</v>
      </c>
      <c r="F982" s="247"/>
      <c r="G982" s="247"/>
    </row>
    <row r="983" spans="1:7" ht="15.6" x14ac:dyDescent="0.3">
      <c r="A983" s="1"/>
      <c r="B983" s="1"/>
      <c r="C983" s="1"/>
      <c r="D983" s="1"/>
      <c r="E983" s="1"/>
      <c r="F983" s="10"/>
      <c r="G983" s="10"/>
    </row>
    <row r="984" spans="1:7" ht="15.6" x14ac:dyDescent="0.3">
      <c r="A984" s="1"/>
      <c r="B984" s="1"/>
      <c r="C984" s="1"/>
      <c r="D984" s="1"/>
      <c r="E984" s="1"/>
      <c r="F984" s="10"/>
      <c r="G984" s="10"/>
    </row>
    <row r="985" spans="1:7" ht="15.6" x14ac:dyDescent="0.3">
      <c r="A985" s="1"/>
      <c r="B985" s="1"/>
      <c r="C985" s="1"/>
      <c r="D985" s="1"/>
      <c r="E985" s="1"/>
      <c r="F985" s="10"/>
      <c r="G985" s="10"/>
    </row>
    <row r="986" spans="1:7" ht="15.6" x14ac:dyDescent="0.3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247" t="s">
        <v>11</v>
      </c>
      <c r="B987" s="247"/>
      <c r="C987" s="247"/>
      <c r="D987" s="57"/>
      <c r="E987" s="247" t="s">
        <v>12</v>
      </c>
      <c r="F987" s="247"/>
      <c r="G987" s="247"/>
    </row>
    <row r="988" spans="1:7" ht="15.6" x14ac:dyDescent="0.3">
      <c r="A988" s="57"/>
      <c r="B988" s="57"/>
      <c r="C988" s="57"/>
      <c r="D988" s="57"/>
      <c r="E988" s="57"/>
      <c r="F988" s="57"/>
      <c r="G988" s="57"/>
    </row>
    <row r="989" spans="1:7" x14ac:dyDescent="0.25">
      <c r="B989" s="245" t="s">
        <v>183</v>
      </c>
      <c r="C989" s="245"/>
      <c r="D989" s="245"/>
    </row>
    <row r="990" spans="1:7" x14ac:dyDescent="0.25">
      <c r="B990" s="245" t="s">
        <v>611</v>
      </c>
      <c r="C990" s="245"/>
      <c r="D990" s="245"/>
    </row>
    <row r="991" spans="1:7" x14ac:dyDescent="0.25">
      <c r="B991" s="38" t="s">
        <v>610</v>
      </c>
      <c r="C991" s="38"/>
      <c r="D991" s="38"/>
    </row>
    <row r="992" spans="1:7" ht="14.45" x14ac:dyDescent="0.3">
      <c r="B992" s="38"/>
      <c r="C992" s="38"/>
      <c r="D992" s="38"/>
    </row>
    <row r="993" spans="2:4" ht="14.45" x14ac:dyDescent="0.3">
      <c r="B993" s="38"/>
      <c r="C993" s="38"/>
      <c r="D993" s="38"/>
    </row>
    <row r="994" spans="2:4" ht="14.45" x14ac:dyDescent="0.3">
      <c r="B994" s="38"/>
      <c r="C994" s="38"/>
      <c r="D994" s="38"/>
    </row>
    <row r="995" spans="2:4" ht="14.45" x14ac:dyDescent="0.3">
      <c r="B995" s="38"/>
      <c r="C995" s="38"/>
      <c r="D995" s="38"/>
    </row>
    <row r="996" spans="2:4" ht="14.45" x14ac:dyDescent="0.3">
      <c r="B996" s="38"/>
      <c r="C996" s="38"/>
      <c r="D996" s="38"/>
    </row>
    <row r="997" spans="2:4" ht="14.45" x14ac:dyDescent="0.3">
      <c r="B997" s="38"/>
      <c r="C997" s="38"/>
      <c r="D997" s="38"/>
    </row>
    <row r="998" spans="2:4" ht="14.45" x14ac:dyDescent="0.3">
      <c r="B998" s="38"/>
      <c r="C998" s="38"/>
      <c r="D998" s="38"/>
    </row>
    <row r="999" spans="2:4" ht="14.45" x14ac:dyDescent="0.3">
      <c r="B999" s="38"/>
      <c r="C999" s="38"/>
      <c r="D999" s="38"/>
    </row>
    <row r="1000" spans="2:4" ht="14.45" x14ac:dyDescent="0.3">
      <c r="B1000" s="38"/>
      <c r="C1000" s="38"/>
      <c r="D1000" s="38"/>
    </row>
    <row r="1009" spans="1:7" ht="18.75" x14ac:dyDescent="0.3">
      <c r="A1009" s="248" t="s">
        <v>166</v>
      </c>
      <c r="B1009" s="248"/>
      <c r="C1009" s="248"/>
      <c r="D1009" s="248"/>
      <c r="E1009" s="248"/>
      <c r="F1009" s="248"/>
      <c r="G1009" s="248"/>
    </row>
    <row r="1010" spans="1:7" ht="18.75" x14ac:dyDescent="0.3">
      <c r="A1010" s="249" t="s">
        <v>0</v>
      </c>
      <c r="B1010" s="249"/>
      <c r="C1010" s="249"/>
      <c r="D1010" s="249"/>
      <c r="E1010" s="249"/>
      <c r="F1010" s="249"/>
      <c r="G1010" s="249"/>
    </row>
    <row r="1011" spans="1:7" ht="17.4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250" t="s">
        <v>331</v>
      </c>
      <c r="B1012" s="250"/>
      <c r="C1012" s="250"/>
      <c r="D1012" s="250"/>
      <c r="E1012" s="250"/>
      <c r="F1012" s="250"/>
      <c r="G1012" s="250"/>
    </row>
    <row r="1013" spans="1:7" ht="22.9" x14ac:dyDescent="0.4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251" t="s">
        <v>330</v>
      </c>
      <c r="B1165" s="252"/>
      <c r="C1165" s="252"/>
      <c r="D1165" s="252"/>
      <c r="E1165" s="253"/>
      <c r="F1165" s="17">
        <f>SUM(F1015:F1164)</f>
        <v>65040000</v>
      </c>
      <c r="G1165" s="8"/>
    </row>
    <row r="1166" spans="1:7" ht="15.75" x14ac:dyDescent="0.25">
      <c r="A1166" s="254" t="s">
        <v>1103</v>
      </c>
      <c r="B1166" s="255"/>
      <c r="C1166" s="255"/>
      <c r="D1166" s="255"/>
      <c r="E1166" s="255"/>
      <c r="F1166" s="255"/>
      <c r="G1166" s="256"/>
    </row>
    <row r="1167" spans="1:7" ht="15.6" x14ac:dyDescent="0.3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246" t="s">
        <v>1104</v>
      </c>
      <c r="B1168" s="246"/>
      <c r="C1168" s="246"/>
      <c r="D1168" s="246"/>
      <c r="E1168" s="246"/>
      <c r="F1168" s="246"/>
      <c r="G1168" s="246"/>
    </row>
    <row r="1169" spans="1:7" ht="15.75" x14ac:dyDescent="0.25">
      <c r="A1169" s="247" t="s">
        <v>9</v>
      </c>
      <c r="B1169" s="247"/>
      <c r="C1169" s="247"/>
      <c r="D1169" s="63"/>
      <c r="E1169" s="247" t="s">
        <v>10</v>
      </c>
      <c r="F1169" s="247"/>
      <c r="G1169" s="247"/>
    </row>
    <row r="1170" spans="1:7" ht="15.6" x14ac:dyDescent="0.3">
      <c r="A1170" s="1"/>
      <c r="B1170" s="1"/>
      <c r="C1170" s="1"/>
      <c r="D1170" s="1"/>
      <c r="E1170" s="1"/>
      <c r="F1170" s="10"/>
      <c r="G1170" s="10"/>
    </row>
    <row r="1171" spans="1:7" ht="15.6" x14ac:dyDescent="0.3">
      <c r="A1171" s="1"/>
      <c r="B1171" s="1"/>
      <c r="C1171" s="1"/>
      <c r="D1171" s="1"/>
      <c r="E1171" s="1"/>
      <c r="F1171" s="10"/>
      <c r="G1171" s="10"/>
    </row>
    <row r="1172" spans="1:7" ht="15.6" x14ac:dyDescent="0.3">
      <c r="A1172" s="1"/>
      <c r="B1172" s="1"/>
      <c r="C1172" s="1"/>
      <c r="D1172" s="1"/>
      <c r="E1172" s="1"/>
      <c r="F1172" s="10"/>
      <c r="G1172" s="10"/>
    </row>
    <row r="1173" spans="1:7" ht="15.6" x14ac:dyDescent="0.3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247" t="s">
        <v>11</v>
      </c>
      <c r="B1174" s="247"/>
      <c r="C1174" s="247"/>
      <c r="D1174" s="63"/>
      <c r="E1174" s="247" t="s">
        <v>12</v>
      </c>
      <c r="F1174" s="247"/>
      <c r="G1174" s="247"/>
    </row>
    <row r="1175" spans="1:7" ht="15.6" x14ac:dyDescent="0.3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245" t="s">
        <v>183</v>
      </c>
      <c r="C1176" s="245"/>
      <c r="D1176" s="245"/>
    </row>
    <row r="1177" spans="1:7" x14ac:dyDescent="0.25">
      <c r="B1177" s="245" t="s">
        <v>1106</v>
      </c>
      <c r="C1177" s="245"/>
      <c r="D1177" s="245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248" t="s">
        <v>166</v>
      </c>
      <c r="B1181" s="248"/>
      <c r="C1181" s="248"/>
      <c r="D1181" s="248"/>
      <c r="E1181" s="248"/>
      <c r="F1181" s="248"/>
      <c r="G1181" s="248"/>
    </row>
    <row r="1182" spans="1:7" ht="18.75" x14ac:dyDescent="0.3">
      <c r="A1182" s="249" t="s">
        <v>0</v>
      </c>
      <c r="B1182" s="249"/>
      <c r="C1182" s="249"/>
      <c r="D1182" s="249"/>
      <c r="E1182" s="249"/>
      <c r="F1182" s="249"/>
      <c r="G1182" s="249"/>
    </row>
    <row r="1183" spans="1:7" ht="17.4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250" t="s">
        <v>331</v>
      </c>
      <c r="B1184" s="250"/>
      <c r="C1184" s="250"/>
      <c r="D1184" s="250"/>
      <c r="E1184" s="250"/>
      <c r="F1184" s="250"/>
      <c r="G1184" s="250"/>
    </row>
    <row r="1185" spans="1:7" ht="22.9" x14ac:dyDescent="0.4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6" x14ac:dyDescent="0.3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251" t="s">
        <v>330</v>
      </c>
      <c r="B1384" s="252"/>
      <c r="C1384" s="252"/>
      <c r="D1384" s="252"/>
      <c r="E1384" s="253"/>
      <c r="F1384" s="77">
        <f>SUM(F1187:F1383)</f>
        <v>102405000</v>
      </c>
      <c r="G1384" s="8"/>
    </row>
    <row r="1385" spans="1:7" ht="15.75" x14ac:dyDescent="0.25">
      <c r="A1385" s="254" t="s">
        <v>1561</v>
      </c>
      <c r="B1385" s="255"/>
      <c r="C1385" s="255"/>
      <c r="D1385" s="255"/>
      <c r="E1385" s="255"/>
      <c r="F1385" s="255"/>
      <c r="G1385" s="256"/>
    </row>
    <row r="1386" spans="1:7" ht="15.6" x14ac:dyDescent="0.3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246" t="s">
        <v>1560</v>
      </c>
      <c r="B1387" s="246"/>
      <c r="C1387" s="246"/>
      <c r="D1387" s="246"/>
      <c r="E1387" s="246"/>
      <c r="F1387" s="246"/>
      <c r="G1387" s="246"/>
    </row>
    <row r="1388" spans="1:7" ht="15.75" x14ac:dyDescent="0.25">
      <c r="A1388" s="247" t="s">
        <v>9</v>
      </c>
      <c r="B1388" s="247"/>
      <c r="C1388" s="247"/>
      <c r="D1388" s="76"/>
      <c r="E1388" s="247" t="s">
        <v>10</v>
      </c>
      <c r="F1388" s="247"/>
      <c r="G1388" s="247"/>
    </row>
    <row r="1389" spans="1:7" ht="15.6" x14ac:dyDescent="0.3">
      <c r="A1389" s="1"/>
      <c r="B1389" s="1"/>
      <c r="C1389" s="1"/>
      <c r="D1389" s="1"/>
      <c r="E1389" s="1"/>
      <c r="F1389" s="10"/>
      <c r="G1389" s="10"/>
    </row>
    <row r="1390" spans="1:7" ht="15.6" x14ac:dyDescent="0.3">
      <c r="A1390" s="1"/>
      <c r="B1390" s="1"/>
      <c r="C1390" s="1"/>
      <c r="D1390" s="1"/>
      <c r="E1390" s="1"/>
      <c r="F1390" s="10"/>
      <c r="G1390" s="10"/>
    </row>
    <row r="1391" spans="1:7" ht="15.6" x14ac:dyDescent="0.3">
      <c r="A1391" s="1"/>
      <c r="B1391" s="1"/>
      <c r="C1391" s="1"/>
      <c r="D1391" s="1"/>
      <c r="E1391" s="1"/>
      <c r="F1391" s="10"/>
      <c r="G1391" s="10"/>
    </row>
    <row r="1392" spans="1:7" ht="15.6" x14ac:dyDescent="0.3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247" t="s">
        <v>11</v>
      </c>
      <c r="B1393" s="247"/>
      <c r="C1393" s="247"/>
      <c r="D1393" s="76"/>
      <c r="E1393" s="247" t="s">
        <v>12</v>
      </c>
      <c r="F1393" s="247"/>
      <c r="G1393" s="247"/>
    </row>
    <row r="1394" spans="1:7" ht="15.6" x14ac:dyDescent="0.3">
      <c r="A1394" s="76"/>
      <c r="B1394" s="76"/>
      <c r="C1394" s="76"/>
      <c r="D1394" s="76"/>
      <c r="E1394" s="76"/>
      <c r="F1394" s="76"/>
      <c r="G1394" s="76"/>
    </row>
    <row r="1395" spans="1:7" ht="15.6" x14ac:dyDescent="0.3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245" t="s">
        <v>183</v>
      </c>
      <c r="C1396" s="245"/>
      <c r="D1396" s="245"/>
    </row>
    <row r="1397" spans="1:7" x14ac:dyDescent="0.25">
      <c r="B1397" s="245" t="s">
        <v>1558</v>
      </c>
      <c r="C1397" s="245"/>
      <c r="D1397" s="245"/>
      <c r="E1397" s="245"/>
    </row>
    <row r="1398" spans="1:7" x14ac:dyDescent="0.25">
      <c r="B1398" s="245" t="s">
        <v>1562</v>
      </c>
      <c r="C1398" s="245"/>
      <c r="D1398" s="245"/>
      <c r="E1398" s="245"/>
    </row>
    <row r="1399" spans="1:7" x14ac:dyDescent="0.25">
      <c r="B1399" s="245" t="s">
        <v>1563</v>
      </c>
      <c r="C1399" s="245"/>
      <c r="D1399" s="245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248" t="s">
        <v>166</v>
      </c>
      <c r="B1454" s="248"/>
      <c r="C1454" s="248"/>
      <c r="D1454" s="248"/>
      <c r="E1454" s="248"/>
      <c r="F1454" s="248"/>
      <c r="G1454" s="248"/>
    </row>
    <row r="1455" spans="1:7" ht="18.75" x14ac:dyDescent="0.3">
      <c r="A1455" s="249" t="s">
        <v>0</v>
      </c>
      <c r="B1455" s="249"/>
      <c r="C1455" s="249"/>
      <c r="D1455" s="249"/>
      <c r="E1455" s="249"/>
      <c r="F1455" s="249"/>
      <c r="G1455" s="249"/>
    </row>
    <row r="1456" spans="1:7" ht="17.4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250" t="s">
        <v>1565</v>
      </c>
      <c r="B1457" s="250"/>
      <c r="C1457" s="250"/>
      <c r="D1457" s="250"/>
      <c r="E1457" s="250"/>
      <c r="F1457" s="250"/>
      <c r="G1457" s="250"/>
    </row>
    <row r="1458" spans="1:7" ht="22.9" x14ac:dyDescent="0.4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251" t="s">
        <v>330</v>
      </c>
      <c r="B1624" s="252"/>
      <c r="C1624" s="252"/>
      <c r="D1624" s="252"/>
      <c r="E1624" s="253"/>
      <c r="F1624" s="77">
        <f>SUM(F1460:F1623)</f>
        <v>79195000</v>
      </c>
      <c r="G1624" s="8"/>
    </row>
    <row r="1625" spans="1:7" ht="15.75" x14ac:dyDescent="0.25">
      <c r="A1625" s="254" t="s">
        <v>2424</v>
      </c>
      <c r="B1625" s="255"/>
      <c r="C1625" s="255"/>
      <c r="D1625" s="255"/>
      <c r="E1625" s="255"/>
      <c r="F1625" s="255"/>
      <c r="G1625" s="256"/>
    </row>
    <row r="1626" spans="1:7" ht="15.6" x14ac:dyDescent="0.3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246" t="s">
        <v>2140</v>
      </c>
      <c r="B1627" s="246"/>
      <c r="C1627" s="246"/>
      <c r="D1627" s="246"/>
      <c r="E1627" s="246"/>
      <c r="F1627" s="246"/>
      <c r="G1627" s="246"/>
    </row>
    <row r="1628" spans="1:7" ht="15.75" x14ac:dyDescent="0.25">
      <c r="A1628" s="247" t="s">
        <v>9</v>
      </c>
      <c r="B1628" s="247"/>
      <c r="C1628" s="247"/>
      <c r="D1628" s="94"/>
      <c r="E1628" s="247" t="s">
        <v>10</v>
      </c>
      <c r="F1628" s="247"/>
      <c r="G1628" s="247"/>
    </row>
    <row r="1629" spans="1:7" ht="15.6" x14ac:dyDescent="0.3">
      <c r="A1629" s="1"/>
      <c r="B1629" s="1"/>
      <c r="C1629" s="1"/>
      <c r="D1629" s="1"/>
      <c r="E1629" s="1"/>
      <c r="F1629" s="10"/>
      <c r="G1629" s="10"/>
    </row>
    <row r="1630" spans="1:7" ht="15.6" x14ac:dyDescent="0.3">
      <c r="A1630" s="1"/>
      <c r="B1630" s="1"/>
      <c r="C1630" s="1"/>
      <c r="D1630" s="1"/>
      <c r="E1630" s="1"/>
      <c r="F1630" s="10"/>
      <c r="G1630" s="10"/>
    </row>
    <row r="1631" spans="1:7" ht="15.6" x14ac:dyDescent="0.3">
      <c r="A1631" s="1"/>
      <c r="B1631" s="1"/>
      <c r="C1631" s="1"/>
      <c r="D1631" s="1"/>
      <c r="E1631" s="1"/>
      <c r="F1631" s="10"/>
      <c r="G1631" s="10"/>
    </row>
    <row r="1632" spans="1:7" ht="15.6" x14ac:dyDescent="0.3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247" t="s">
        <v>11</v>
      </c>
      <c r="B1633" s="247"/>
      <c r="C1633" s="247"/>
      <c r="D1633" s="94"/>
      <c r="E1633" s="247" t="s">
        <v>12</v>
      </c>
      <c r="F1633" s="247"/>
      <c r="G1633" s="247"/>
    </row>
    <row r="1634" spans="1:7" ht="15.6" x14ac:dyDescent="0.3">
      <c r="A1634" s="94"/>
      <c r="B1634" s="94"/>
      <c r="C1634" s="94"/>
      <c r="D1634" s="94"/>
      <c r="E1634" s="94"/>
      <c r="F1634" s="94"/>
      <c r="G1634" s="94"/>
    </row>
    <row r="1635" spans="1:7" ht="15.6" x14ac:dyDescent="0.3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245" t="s">
        <v>183</v>
      </c>
      <c r="C1636" s="245"/>
      <c r="D1636" s="245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245" t="s">
        <v>2139</v>
      </c>
      <c r="C1640" s="245"/>
      <c r="D1640" s="245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70" zoomScaleNormal="100" workbookViewId="0">
      <selection activeCell="D80" sqref="D80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248" t="s">
        <v>166</v>
      </c>
      <c r="B1" s="248"/>
      <c r="C1" s="248"/>
      <c r="D1" s="248"/>
      <c r="E1" s="248"/>
      <c r="F1" s="248"/>
      <c r="G1" s="248"/>
    </row>
    <row r="2" spans="1:7" ht="18.75" x14ac:dyDescent="0.3">
      <c r="A2" s="249" t="s">
        <v>0</v>
      </c>
      <c r="B2" s="249"/>
      <c r="C2" s="249"/>
      <c r="D2" s="249"/>
      <c r="E2" s="249"/>
      <c r="F2" s="249"/>
      <c r="G2" s="249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250" t="s">
        <v>331</v>
      </c>
      <c r="B4" s="250"/>
      <c r="C4" s="250"/>
      <c r="D4" s="250"/>
      <c r="E4" s="250"/>
      <c r="F4" s="250"/>
      <c r="G4" s="250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251" t="s">
        <v>330</v>
      </c>
      <c r="B145" s="252"/>
      <c r="C145" s="252"/>
      <c r="D145" s="252"/>
      <c r="E145" s="253"/>
      <c r="F145" s="77">
        <f>SUM(F7:F144)</f>
        <v>138800000</v>
      </c>
      <c r="G145" s="86"/>
    </row>
    <row r="146" spans="1:8" ht="15.75" x14ac:dyDescent="0.25">
      <c r="A146" s="254" t="s">
        <v>1706</v>
      </c>
      <c r="B146" s="255"/>
      <c r="C146" s="255"/>
      <c r="D146" s="255"/>
      <c r="E146" s="255"/>
      <c r="F146" s="255"/>
      <c r="G146" s="256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246" t="s">
        <v>1649</v>
      </c>
      <c r="B148" s="246"/>
      <c r="C148" s="246"/>
      <c r="D148" s="246"/>
      <c r="E148" s="246"/>
      <c r="F148" s="246"/>
      <c r="G148" s="246"/>
    </row>
    <row r="149" spans="1:8" ht="15.75" x14ac:dyDescent="0.25">
      <c r="A149" s="247" t="s">
        <v>9</v>
      </c>
      <c r="B149" s="247"/>
      <c r="C149" s="247"/>
      <c r="D149" s="65"/>
      <c r="E149" s="247" t="s">
        <v>10</v>
      </c>
      <c r="F149" s="247"/>
      <c r="G149" s="247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247" t="s">
        <v>11</v>
      </c>
      <c r="B154" s="247"/>
      <c r="C154" s="247"/>
      <c r="D154" s="65"/>
      <c r="E154" s="247" t="s">
        <v>242</v>
      </c>
      <c r="F154" s="247"/>
      <c r="G154" s="247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245" t="s">
        <v>183</v>
      </c>
      <c r="C156" s="245"/>
      <c r="D156" s="245"/>
    </row>
    <row r="157" spans="1:8" x14ac:dyDescent="0.25">
      <c r="B157" s="245" t="s">
        <v>1698</v>
      </c>
      <c r="C157" s="245"/>
      <c r="D157" s="245"/>
      <c r="E157" s="245"/>
    </row>
    <row r="158" spans="1:8" x14ac:dyDescent="0.25">
      <c r="B158" s="245" t="s">
        <v>1699</v>
      </c>
      <c r="C158" s="245"/>
      <c r="D158" s="245"/>
      <c r="E158" s="245"/>
    </row>
    <row r="159" spans="1:8" x14ac:dyDescent="0.25">
      <c r="B159" s="38" t="s">
        <v>1870</v>
      </c>
      <c r="C159" s="38"/>
      <c r="D159" s="38"/>
    </row>
    <row r="160" spans="1:8" x14ac:dyDescent="0.25">
      <c r="B160" s="245" t="s">
        <v>1871</v>
      </c>
      <c r="C160" s="245"/>
      <c r="D160" s="245"/>
      <c r="E160" s="245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259" t="s">
        <v>1873</v>
      </c>
      <c r="C163" s="259"/>
      <c r="D163" s="259"/>
      <c r="E163" s="259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37"/>
  <sheetViews>
    <sheetView tabSelected="1" topLeftCell="A365" zoomScaleNormal="100" workbookViewId="0">
      <selection activeCell="G384" sqref="G384"/>
    </sheetView>
  </sheetViews>
  <sheetFormatPr defaultRowHeight="15" x14ac:dyDescent="0.25"/>
  <cols>
    <col min="1" max="1" width="4.85546875" customWidth="1"/>
    <col min="2" max="2" width="17.85546875" customWidth="1"/>
    <col min="3" max="3" width="23.28515625" customWidth="1"/>
    <col min="4" max="4" width="29.28515625" customWidth="1"/>
    <col min="5" max="5" width="13.5703125" style="218" customWidth="1"/>
    <col min="6" max="6" width="10.85546875" customWidth="1"/>
    <col min="7" max="7" width="12.5703125" customWidth="1"/>
    <col min="8" max="8" width="10.7109375" bestFit="1" customWidth="1"/>
    <col min="9" max="9" width="11.140625" bestFit="1" customWidth="1"/>
    <col min="11" max="11" width="11.28515625" customWidth="1"/>
    <col min="14" max="14" width="12.28515625" customWidth="1"/>
    <col min="18" max="18" width="8.85546875" customWidth="1"/>
  </cols>
  <sheetData>
    <row r="1" spans="1:20" ht="18.75" x14ac:dyDescent="0.3">
      <c r="A1" s="248" t="s">
        <v>166</v>
      </c>
      <c r="B1" s="248"/>
      <c r="C1" s="248"/>
      <c r="D1" s="248"/>
      <c r="E1" s="266"/>
      <c r="F1" s="248"/>
    </row>
    <row r="2" spans="1:20" ht="18.75" x14ac:dyDescent="0.3">
      <c r="A2" s="277" t="s">
        <v>0</v>
      </c>
      <c r="B2" s="277"/>
      <c r="C2" s="277"/>
      <c r="D2" s="277"/>
      <c r="E2" s="278"/>
      <c r="F2" s="277"/>
    </row>
    <row r="3" spans="1:20" ht="18.75" x14ac:dyDescent="0.3">
      <c r="A3" s="242"/>
      <c r="B3" s="242"/>
      <c r="C3" s="242"/>
      <c r="D3" s="242"/>
      <c r="E3" s="243"/>
      <c r="F3" s="242"/>
    </row>
    <row r="4" spans="1:20" ht="22.5" x14ac:dyDescent="0.3">
      <c r="A4" s="250" t="s">
        <v>1565</v>
      </c>
      <c r="B4" s="250"/>
      <c r="C4" s="250"/>
      <c r="D4" s="250"/>
      <c r="E4" s="274"/>
      <c r="F4" s="250"/>
    </row>
    <row r="5" spans="1:20" ht="22.5" x14ac:dyDescent="0.3">
      <c r="A5" s="240"/>
      <c r="B5" s="240"/>
      <c r="C5" s="240"/>
      <c r="D5" s="240"/>
      <c r="E5" s="244"/>
      <c r="F5" s="240"/>
    </row>
    <row r="6" spans="1:20" ht="31.5" x14ac:dyDescent="0.25">
      <c r="A6" s="25" t="s">
        <v>1</v>
      </c>
      <c r="B6" s="25" t="s">
        <v>2</v>
      </c>
      <c r="C6" s="190" t="s">
        <v>5185</v>
      </c>
      <c r="D6" s="25" t="s">
        <v>5</v>
      </c>
      <c r="E6" s="208" t="s">
        <v>6</v>
      </c>
      <c r="F6" s="25" t="s">
        <v>1564</v>
      </c>
    </row>
    <row r="7" spans="1:20" ht="15.75" x14ac:dyDescent="0.25">
      <c r="A7" s="195">
        <v>1</v>
      </c>
      <c r="B7" s="195" t="s">
        <v>4941</v>
      </c>
      <c r="C7" s="196" t="s">
        <v>4787</v>
      </c>
      <c r="D7" s="197" t="s">
        <v>4457</v>
      </c>
      <c r="E7" s="230">
        <v>560000</v>
      </c>
      <c r="F7" s="195"/>
      <c r="G7" s="291">
        <v>560000</v>
      </c>
      <c r="H7" s="125"/>
      <c r="I7" s="125"/>
      <c r="J7" s="126"/>
      <c r="K7" s="126"/>
      <c r="L7" s="137"/>
      <c r="M7" s="137"/>
      <c r="N7" s="126"/>
      <c r="O7" s="125"/>
      <c r="P7" s="125"/>
      <c r="Q7" s="137"/>
      <c r="R7" s="137"/>
      <c r="S7" s="137"/>
      <c r="T7" s="137"/>
    </row>
    <row r="8" spans="1:20" ht="15.75" x14ac:dyDescent="0.25">
      <c r="A8" s="195">
        <v>2</v>
      </c>
      <c r="B8" s="195" t="s">
        <v>4942</v>
      </c>
      <c r="C8" s="196" t="s">
        <v>4787</v>
      </c>
      <c r="D8" s="197" t="s">
        <v>3505</v>
      </c>
      <c r="E8" s="230">
        <v>230000</v>
      </c>
      <c r="F8" s="195"/>
      <c r="G8" s="290">
        <v>230000</v>
      </c>
      <c r="H8" s="125"/>
      <c r="I8" s="125"/>
      <c r="J8" s="126"/>
      <c r="K8" s="126"/>
      <c r="L8" s="137"/>
      <c r="M8" s="137"/>
      <c r="N8" s="126"/>
      <c r="O8" s="125"/>
      <c r="P8" s="125"/>
      <c r="Q8" s="137"/>
      <c r="R8" s="137"/>
      <c r="S8" s="137"/>
      <c r="T8" s="137"/>
    </row>
    <row r="9" spans="1:20" ht="15.75" x14ac:dyDescent="0.25">
      <c r="A9" s="195">
        <v>3</v>
      </c>
      <c r="B9" s="195" t="s">
        <v>4943</v>
      </c>
      <c r="C9" s="196" t="s">
        <v>4788</v>
      </c>
      <c r="D9" s="197" t="s">
        <v>3505</v>
      </c>
      <c r="E9" s="230">
        <v>230000</v>
      </c>
      <c r="F9" s="195"/>
      <c r="G9" s="290">
        <v>230000</v>
      </c>
      <c r="H9" s="125"/>
      <c r="I9" s="125"/>
      <c r="J9" s="126"/>
      <c r="K9" s="126"/>
      <c r="L9" s="137"/>
      <c r="M9" s="137"/>
      <c r="N9" s="126"/>
      <c r="O9" s="125"/>
      <c r="P9" s="125"/>
      <c r="Q9" s="137"/>
      <c r="R9" s="137"/>
      <c r="S9" s="137"/>
      <c r="T9" s="137"/>
    </row>
    <row r="10" spans="1:20" ht="15.75" x14ac:dyDescent="0.25">
      <c r="A10" s="195">
        <v>4</v>
      </c>
      <c r="B10" s="195" t="s">
        <v>4944</v>
      </c>
      <c r="C10" s="196" t="s">
        <v>4788</v>
      </c>
      <c r="D10" s="197" t="s">
        <v>4457</v>
      </c>
      <c r="E10" s="230">
        <v>560000</v>
      </c>
      <c r="F10" s="195"/>
      <c r="G10" s="290">
        <v>560000</v>
      </c>
      <c r="H10" s="125"/>
      <c r="I10" s="125"/>
      <c r="J10" s="126"/>
      <c r="K10" s="126"/>
      <c r="L10" s="137"/>
      <c r="M10" s="137"/>
      <c r="N10" s="126"/>
      <c r="O10" s="125"/>
      <c r="P10" s="125"/>
      <c r="Q10" s="137"/>
      <c r="R10" s="137"/>
      <c r="S10" s="137"/>
      <c r="T10" s="137"/>
    </row>
    <row r="11" spans="1:20" ht="15.75" x14ac:dyDescent="0.25">
      <c r="A11" s="195">
        <v>5</v>
      </c>
      <c r="B11" s="195" t="s">
        <v>4945</v>
      </c>
      <c r="C11" s="196" t="s">
        <v>4789</v>
      </c>
      <c r="D11" s="197" t="s">
        <v>3505</v>
      </c>
      <c r="E11" s="230">
        <v>920000</v>
      </c>
      <c r="F11" s="195" t="s">
        <v>4469</v>
      </c>
      <c r="G11" s="290">
        <v>920000</v>
      </c>
      <c r="H11" s="125"/>
      <c r="I11" s="125"/>
      <c r="J11" s="126"/>
      <c r="K11" s="126"/>
      <c r="L11" s="137"/>
      <c r="M11" s="137"/>
      <c r="N11" s="126"/>
      <c r="O11" s="125"/>
      <c r="P11" s="125"/>
      <c r="Q11" s="137"/>
      <c r="R11" s="137"/>
      <c r="S11" s="137"/>
      <c r="T11" s="137"/>
    </row>
    <row r="12" spans="1:20" ht="15.75" x14ac:dyDescent="0.25">
      <c r="A12" s="195">
        <v>6</v>
      </c>
      <c r="B12" s="195" t="s">
        <v>4946</v>
      </c>
      <c r="C12" s="196" t="s">
        <v>4789</v>
      </c>
      <c r="D12" s="197" t="s">
        <v>4457</v>
      </c>
      <c r="E12" s="230">
        <v>2240000</v>
      </c>
      <c r="F12" s="195" t="s">
        <v>4469</v>
      </c>
      <c r="G12" s="290">
        <v>2240000</v>
      </c>
      <c r="H12" s="125"/>
      <c r="I12" s="125"/>
      <c r="J12" s="126"/>
      <c r="K12" s="126"/>
      <c r="L12" s="137"/>
      <c r="M12" s="137"/>
      <c r="N12" s="126"/>
      <c r="O12" s="125"/>
      <c r="P12" s="125"/>
      <c r="Q12" s="137"/>
      <c r="R12" s="137"/>
      <c r="S12" s="137"/>
      <c r="T12" s="137"/>
    </row>
    <row r="13" spans="1:20" ht="15.75" x14ac:dyDescent="0.25">
      <c r="A13" s="195">
        <v>7</v>
      </c>
      <c r="B13" s="195" t="s">
        <v>4947</v>
      </c>
      <c r="C13" s="196" t="s">
        <v>2951</v>
      </c>
      <c r="D13" s="197" t="s">
        <v>4457</v>
      </c>
      <c r="E13" s="230">
        <v>560000</v>
      </c>
      <c r="F13" s="195"/>
      <c r="G13" s="290">
        <v>560000</v>
      </c>
      <c r="H13" s="125"/>
      <c r="I13" s="125"/>
      <c r="J13" s="126"/>
      <c r="K13" s="126"/>
      <c r="L13" s="137"/>
      <c r="M13" s="137"/>
      <c r="N13" s="126"/>
      <c r="O13" s="125"/>
      <c r="P13" s="125"/>
      <c r="Q13" s="137"/>
      <c r="R13" s="137"/>
      <c r="S13" s="137"/>
      <c r="T13" s="137"/>
    </row>
    <row r="14" spans="1:20" ht="15.75" x14ac:dyDescent="0.25">
      <c r="A14" s="195">
        <v>8</v>
      </c>
      <c r="B14" s="195" t="s">
        <v>4948</v>
      </c>
      <c r="C14" s="196" t="s">
        <v>2951</v>
      </c>
      <c r="D14" s="197" t="s">
        <v>3505</v>
      </c>
      <c r="E14" s="230">
        <v>230000</v>
      </c>
      <c r="F14" s="195"/>
      <c r="G14" s="290">
        <v>230000</v>
      </c>
      <c r="H14" s="125"/>
      <c r="I14" s="125"/>
      <c r="J14" s="126"/>
      <c r="K14" s="126"/>
      <c r="L14" s="137"/>
      <c r="M14" s="137"/>
      <c r="N14" s="126"/>
      <c r="O14" s="125"/>
      <c r="P14" s="125"/>
      <c r="Q14" s="137"/>
      <c r="R14" s="137"/>
      <c r="S14" s="137"/>
      <c r="T14" s="137"/>
    </row>
    <row r="15" spans="1:20" ht="15.75" x14ac:dyDescent="0.25">
      <c r="A15" s="195">
        <v>9</v>
      </c>
      <c r="B15" s="195" t="s">
        <v>4949</v>
      </c>
      <c r="C15" s="196" t="s">
        <v>4790</v>
      </c>
      <c r="D15" s="197" t="s">
        <v>3505</v>
      </c>
      <c r="E15" s="230">
        <v>230000</v>
      </c>
      <c r="F15" s="195"/>
      <c r="G15" s="290">
        <v>230000</v>
      </c>
      <c r="H15" s="125"/>
      <c r="I15" s="125"/>
      <c r="J15" s="126"/>
      <c r="K15" s="126"/>
      <c r="L15" s="137"/>
      <c r="M15" s="137"/>
      <c r="N15" s="126"/>
      <c r="O15" s="125"/>
      <c r="P15" s="125"/>
      <c r="Q15" s="137"/>
      <c r="R15" s="137"/>
      <c r="S15" s="137"/>
      <c r="T15" s="137"/>
    </row>
    <row r="16" spans="1:20" ht="15.75" x14ac:dyDescent="0.25">
      <c r="A16" s="195">
        <v>10</v>
      </c>
      <c r="B16" s="195" t="s">
        <v>4950</v>
      </c>
      <c r="C16" s="196" t="s">
        <v>4790</v>
      </c>
      <c r="D16" s="197" t="s">
        <v>4457</v>
      </c>
      <c r="E16" s="230">
        <v>560000</v>
      </c>
      <c r="F16" s="195"/>
      <c r="G16" s="290">
        <v>560000</v>
      </c>
      <c r="H16" s="125"/>
      <c r="I16" s="125"/>
      <c r="J16" s="126"/>
      <c r="K16" s="126"/>
      <c r="L16" s="137"/>
      <c r="M16" s="137"/>
      <c r="N16" s="126"/>
      <c r="O16" s="125"/>
      <c r="P16" s="125"/>
      <c r="Q16" s="137"/>
      <c r="R16" s="137"/>
      <c r="S16" s="137"/>
      <c r="T16" s="137"/>
    </row>
    <row r="17" spans="1:20" ht="15.75" x14ac:dyDescent="0.25">
      <c r="A17" s="195">
        <v>11</v>
      </c>
      <c r="B17" s="195" t="s">
        <v>4951</v>
      </c>
      <c r="C17" s="196" t="s">
        <v>4791</v>
      </c>
      <c r="D17" s="197" t="s">
        <v>3505</v>
      </c>
      <c r="E17" s="230">
        <v>230000</v>
      </c>
      <c r="F17" s="195"/>
      <c r="G17" s="290">
        <v>230000</v>
      </c>
      <c r="H17" s="125"/>
      <c r="I17" s="125"/>
      <c r="J17" s="126"/>
      <c r="K17" s="126"/>
      <c r="L17" s="137"/>
      <c r="M17" s="137"/>
      <c r="N17" s="126"/>
      <c r="O17" s="125"/>
      <c r="P17" s="125"/>
      <c r="Q17" s="137"/>
      <c r="R17" s="137"/>
      <c r="S17" s="137"/>
      <c r="T17" s="137"/>
    </row>
    <row r="18" spans="1:20" ht="15.75" x14ac:dyDescent="0.25">
      <c r="A18" s="195">
        <v>12</v>
      </c>
      <c r="B18" s="195" t="s">
        <v>4952</v>
      </c>
      <c r="C18" s="196" t="s">
        <v>4791</v>
      </c>
      <c r="D18" s="197" t="s">
        <v>4457</v>
      </c>
      <c r="E18" s="230">
        <v>560000</v>
      </c>
      <c r="F18" s="195"/>
      <c r="G18" s="290">
        <v>560000</v>
      </c>
      <c r="H18" s="125"/>
      <c r="I18" s="125"/>
      <c r="J18" s="126"/>
      <c r="K18" s="126"/>
      <c r="L18" s="137"/>
      <c r="M18" s="137"/>
      <c r="N18" s="126"/>
      <c r="O18" s="125"/>
      <c r="P18" s="125"/>
      <c r="Q18" s="137"/>
      <c r="R18" s="137"/>
      <c r="S18" s="137"/>
      <c r="T18" s="137"/>
    </row>
    <row r="19" spans="1:20" ht="15.75" x14ac:dyDescent="0.25">
      <c r="A19" s="195">
        <v>13</v>
      </c>
      <c r="B19" s="195" t="s">
        <v>4953</v>
      </c>
      <c r="C19" s="196" t="s">
        <v>4792</v>
      </c>
      <c r="D19" s="197" t="s">
        <v>3505</v>
      </c>
      <c r="E19" s="230">
        <v>230000</v>
      </c>
      <c r="F19" s="195"/>
      <c r="G19" s="290">
        <v>230000</v>
      </c>
      <c r="H19" s="125"/>
      <c r="I19" s="125"/>
      <c r="J19" s="126"/>
      <c r="K19" s="126"/>
      <c r="L19" s="137"/>
      <c r="M19" s="137"/>
      <c r="N19" s="126"/>
      <c r="O19" s="125"/>
      <c r="P19" s="125"/>
      <c r="Q19" s="137"/>
      <c r="R19" s="137"/>
      <c r="S19" s="137"/>
      <c r="T19" s="137"/>
    </row>
    <row r="20" spans="1:20" ht="15.75" x14ac:dyDescent="0.25">
      <c r="A20" s="195">
        <v>14</v>
      </c>
      <c r="B20" s="195" t="s">
        <v>4954</v>
      </c>
      <c r="C20" s="196" t="s">
        <v>4792</v>
      </c>
      <c r="D20" s="197" t="s">
        <v>4457</v>
      </c>
      <c r="E20" s="230">
        <v>560000</v>
      </c>
      <c r="F20" s="195"/>
      <c r="G20" s="290">
        <v>560000</v>
      </c>
      <c r="H20" s="125"/>
      <c r="I20" s="125"/>
      <c r="J20" s="126"/>
      <c r="K20" s="126"/>
      <c r="L20" s="137"/>
      <c r="M20" s="137"/>
      <c r="N20" s="126"/>
      <c r="O20" s="125"/>
      <c r="P20" s="125"/>
      <c r="Q20" s="137"/>
      <c r="R20" s="137"/>
      <c r="S20" s="137"/>
      <c r="T20" s="137"/>
    </row>
    <row r="21" spans="1:20" ht="15.75" x14ac:dyDescent="0.25">
      <c r="A21" s="195">
        <v>15</v>
      </c>
      <c r="B21" s="195" t="s">
        <v>4955</v>
      </c>
      <c r="C21" s="196" t="s">
        <v>4793</v>
      </c>
      <c r="D21" s="197" t="s">
        <v>4457</v>
      </c>
      <c r="E21" s="230">
        <v>560000</v>
      </c>
      <c r="F21" s="195"/>
      <c r="G21" s="290">
        <v>560000</v>
      </c>
      <c r="H21" s="125"/>
      <c r="I21" s="125"/>
      <c r="J21" s="126"/>
      <c r="K21" s="126"/>
      <c r="L21" s="137"/>
      <c r="M21" s="137"/>
      <c r="N21" s="126"/>
      <c r="O21" s="125"/>
      <c r="P21" s="125"/>
      <c r="Q21" s="137"/>
      <c r="R21" s="137"/>
      <c r="S21" s="137"/>
      <c r="T21" s="137"/>
    </row>
    <row r="22" spans="1:20" ht="15.75" x14ac:dyDescent="0.25">
      <c r="A22" s="195">
        <v>16</v>
      </c>
      <c r="B22" s="195" t="s">
        <v>4956</v>
      </c>
      <c r="C22" s="196" t="s">
        <v>4793</v>
      </c>
      <c r="D22" s="197" t="s">
        <v>3505</v>
      </c>
      <c r="E22" s="230">
        <v>230000</v>
      </c>
      <c r="F22" s="195"/>
      <c r="G22" s="290">
        <v>230000</v>
      </c>
      <c r="H22" s="125"/>
      <c r="I22" s="125"/>
      <c r="J22" s="126"/>
      <c r="K22" s="126"/>
      <c r="L22" s="137"/>
      <c r="M22" s="137"/>
      <c r="N22" s="126"/>
      <c r="O22" s="125"/>
      <c r="P22" s="125"/>
      <c r="Q22" s="137"/>
      <c r="R22" s="137"/>
      <c r="S22" s="137"/>
      <c r="T22" s="137"/>
    </row>
    <row r="23" spans="1:20" ht="15.75" x14ac:dyDescent="0.25">
      <c r="A23" s="195">
        <v>17</v>
      </c>
      <c r="B23" s="195" t="s">
        <v>4957</v>
      </c>
      <c r="C23" s="196" t="s">
        <v>786</v>
      </c>
      <c r="D23" s="197" t="s">
        <v>3505</v>
      </c>
      <c r="E23" s="230">
        <v>230000</v>
      </c>
      <c r="F23" s="195"/>
      <c r="G23" s="290">
        <v>230000</v>
      </c>
      <c r="H23" s="125"/>
      <c r="I23" s="125"/>
      <c r="J23" s="126"/>
      <c r="K23" s="126"/>
      <c r="L23" s="137"/>
      <c r="M23" s="137"/>
      <c r="N23" s="126"/>
      <c r="O23" s="125"/>
      <c r="P23" s="125"/>
      <c r="Q23" s="137"/>
      <c r="R23" s="137"/>
      <c r="S23" s="137"/>
      <c r="T23" s="137"/>
    </row>
    <row r="24" spans="1:20" ht="15.75" x14ac:dyDescent="0.25">
      <c r="A24" s="195">
        <v>18</v>
      </c>
      <c r="B24" s="195" t="s">
        <v>4958</v>
      </c>
      <c r="C24" s="196" t="s">
        <v>786</v>
      </c>
      <c r="D24" s="197" t="s">
        <v>4457</v>
      </c>
      <c r="E24" s="230">
        <v>560000</v>
      </c>
      <c r="F24" s="195"/>
      <c r="G24" s="290">
        <v>560000</v>
      </c>
      <c r="H24" s="125"/>
      <c r="I24" s="125"/>
      <c r="J24" s="126"/>
      <c r="K24" s="126"/>
      <c r="L24" s="137"/>
      <c r="M24" s="137"/>
      <c r="N24" s="126"/>
      <c r="O24" s="125"/>
      <c r="P24" s="125"/>
      <c r="Q24" s="137"/>
      <c r="R24" s="137"/>
      <c r="S24" s="137"/>
      <c r="T24" s="137"/>
    </row>
    <row r="25" spans="1:20" ht="15.75" x14ac:dyDescent="0.25">
      <c r="A25" s="195">
        <v>19</v>
      </c>
      <c r="B25" s="195" t="s">
        <v>4959</v>
      </c>
      <c r="C25" s="196" t="s">
        <v>4794</v>
      </c>
      <c r="D25" s="197" t="s">
        <v>4457</v>
      </c>
      <c r="E25" s="230">
        <v>560000</v>
      </c>
      <c r="F25" s="195"/>
      <c r="G25" s="290">
        <v>560000</v>
      </c>
      <c r="H25" s="125"/>
      <c r="I25" s="125"/>
      <c r="J25" s="126"/>
      <c r="K25" s="126"/>
      <c r="L25" s="137"/>
      <c r="M25" s="137"/>
      <c r="N25" s="126"/>
      <c r="O25" s="125"/>
      <c r="P25" s="125"/>
      <c r="Q25" s="137"/>
      <c r="R25" s="137"/>
      <c r="S25" s="137"/>
      <c r="T25" s="137"/>
    </row>
    <row r="26" spans="1:20" ht="15.75" x14ac:dyDescent="0.25">
      <c r="A26" s="195">
        <v>20</v>
      </c>
      <c r="B26" s="195" t="s">
        <v>4960</v>
      </c>
      <c r="C26" s="196" t="s">
        <v>4794</v>
      </c>
      <c r="D26" s="197" t="s">
        <v>3505</v>
      </c>
      <c r="E26" s="230">
        <v>230000</v>
      </c>
      <c r="F26" s="195"/>
      <c r="G26" s="290">
        <v>230000</v>
      </c>
      <c r="H26" s="125"/>
      <c r="I26" s="125"/>
      <c r="J26" s="126"/>
      <c r="K26" s="126"/>
      <c r="L26" s="137"/>
      <c r="M26" s="137"/>
      <c r="N26" s="126"/>
      <c r="O26" s="125"/>
      <c r="P26" s="125"/>
      <c r="Q26" s="137"/>
      <c r="R26" s="137"/>
      <c r="S26" s="137"/>
      <c r="T26" s="137"/>
    </row>
    <row r="27" spans="1:20" ht="15.75" x14ac:dyDescent="0.25">
      <c r="A27" s="195">
        <v>21</v>
      </c>
      <c r="B27" s="195" t="s">
        <v>4961</v>
      </c>
      <c r="C27" s="196" t="s">
        <v>4795</v>
      </c>
      <c r="D27" s="197" t="s">
        <v>3505</v>
      </c>
      <c r="E27" s="230">
        <v>230000</v>
      </c>
      <c r="F27" s="195"/>
      <c r="G27" s="290">
        <v>230000</v>
      </c>
      <c r="H27" s="125"/>
      <c r="I27" s="125"/>
      <c r="J27" s="126"/>
      <c r="K27" s="126"/>
      <c r="L27" s="137"/>
      <c r="M27" s="137"/>
      <c r="N27" s="126"/>
      <c r="O27" s="125"/>
      <c r="P27" s="125"/>
      <c r="Q27" s="137"/>
      <c r="R27" s="137"/>
      <c r="S27" s="137"/>
      <c r="T27" s="137"/>
    </row>
    <row r="28" spans="1:20" ht="15.75" x14ac:dyDescent="0.25">
      <c r="A28" s="195">
        <v>22</v>
      </c>
      <c r="B28" s="195" t="s">
        <v>4962</v>
      </c>
      <c r="C28" s="196" t="s">
        <v>4795</v>
      </c>
      <c r="D28" s="197" t="s">
        <v>4457</v>
      </c>
      <c r="E28" s="230">
        <v>560000</v>
      </c>
      <c r="F28" s="195"/>
      <c r="G28" s="290">
        <v>560000</v>
      </c>
      <c r="H28" s="125"/>
      <c r="I28" s="125"/>
      <c r="J28" s="126"/>
      <c r="K28" s="126"/>
      <c r="L28" s="137"/>
      <c r="M28" s="137"/>
      <c r="N28" s="126"/>
      <c r="O28" s="125"/>
      <c r="P28" s="125"/>
      <c r="Q28" s="137"/>
      <c r="R28" s="137"/>
      <c r="S28" s="137"/>
      <c r="T28" s="137"/>
    </row>
    <row r="29" spans="1:20" ht="15.75" x14ac:dyDescent="0.25">
      <c r="A29" s="195">
        <v>23</v>
      </c>
      <c r="B29" s="195" t="s">
        <v>4963</v>
      </c>
      <c r="C29" s="196" t="s">
        <v>2962</v>
      </c>
      <c r="D29" s="197" t="s">
        <v>2577</v>
      </c>
      <c r="E29" s="230">
        <v>430000</v>
      </c>
      <c r="F29" s="195"/>
      <c r="G29" s="290">
        <v>430000</v>
      </c>
      <c r="H29" s="125"/>
      <c r="I29" s="125"/>
      <c r="J29" s="126"/>
      <c r="K29" s="126"/>
      <c r="L29" s="137"/>
      <c r="M29" s="137"/>
      <c r="N29" s="126"/>
      <c r="O29" s="125"/>
      <c r="P29" s="125"/>
      <c r="Q29" s="137"/>
      <c r="R29" s="137"/>
      <c r="S29" s="137"/>
      <c r="T29" s="137"/>
    </row>
    <row r="30" spans="1:20" ht="15.75" x14ac:dyDescent="0.25">
      <c r="A30" s="195">
        <v>24</v>
      </c>
      <c r="B30" s="195" t="s">
        <v>4964</v>
      </c>
      <c r="C30" s="196" t="s">
        <v>4796</v>
      </c>
      <c r="D30" s="197" t="s">
        <v>2576</v>
      </c>
      <c r="E30" s="230">
        <v>2000000</v>
      </c>
      <c r="F30" s="195" t="s">
        <v>4773</v>
      </c>
      <c r="G30" s="290">
        <v>2000000</v>
      </c>
      <c r="H30" s="125"/>
      <c r="I30" s="125"/>
      <c r="J30" s="126"/>
      <c r="K30" s="126"/>
      <c r="L30" s="137"/>
      <c r="M30" s="137"/>
      <c r="N30" s="126"/>
      <c r="O30" s="125"/>
      <c r="P30" s="125"/>
      <c r="Q30" s="137"/>
      <c r="R30" s="137"/>
      <c r="S30" s="137"/>
      <c r="T30" s="137"/>
    </row>
    <row r="31" spans="1:20" ht="15.75" x14ac:dyDescent="0.25">
      <c r="A31" s="195">
        <v>25</v>
      </c>
      <c r="B31" s="195" t="s">
        <v>4965</v>
      </c>
      <c r="C31" s="196" t="s">
        <v>4797</v>
      </c>
      <c r="D31" s="197" t="s">
        <v>2576</v>
      </c>
      <c r="E31" s="230">
        <v>400000</v>
      </c>
      <c r="F31" s="195"/>
      <c r="G31" s="290">
        <v>400000</v>
      </c>
      <c r="H31" s="125"/>
      <c r="I31" s="125"/>
      <c r="J31" s="126"/>
      <c r="K31" s="126"/>
      <c r="L31" s="137"/>
      <c r="M31" s="137"/>
      <c r="N31" s="126"/>
      <c r="O31" s="125"/>
      <c r="P31" s="125"/>
      <c r="Q31" s="137"/>
      <c r="R31" s="137"/>
      <c r="S31" s="137"/>
      <c r="T31" s="137"/>
    </row>
    <row r="32" spans="1:20" ht="15.75" x14ac:dyDescent="0.25">
      <c r="A32" s="195">
        <v>26</v>
      </c>
      <c r="B32" s="195" t="s">
        <v>4966</v>
      </c>
      <c r="C32" s="192" t="s">
        <v>4798</v>
      </c>
      <c r="D32" s="197" t="s">
        <v>3505</v>
      </c>
      <c r="E32" s="230">
        <v>230000</v>
      </c>
      <c r="F32" s="195"/>
      <c r="G32" s="290">
        <v>230000</v>
      </c>
      <c r="H32" s="125"/>
      <c r="I32" s="125"/>
      <c r="J32" s="126"/>
      <c r="K32" s="126"/>
      <c r="L32" s="137"/>
      <c r="M32" s="137"/>
      <c r="N32" s="126"/>
      <c r="O32" s="125"/>
      <c r="P32" s="125"/>
      <c r="Q32" s="137"/>
      <c r="R32" s="137"/>
      <c r="S32" s="137"/>
      <c r="T32" s="137"/>
    </row>
    <row r="33" spans="1:20" ht="15.75" x14ac:dyDescent="0.25">
      <c r="A33" s="195">
        <v>27</v>
      </c>
      <c r="B33" s="195" t="s">
        <v>4967</v>
      </c>
      <c r="C33" s="192" t="s">
        <v>4798</v>
      </c>
      <c r="D33" s="197" t="s">
        <v>4457</v>
      </c>
      <c r="E33" s="230">
        <v>560000</v>
      </c>
      <c r="F33" s="195"/>
      <c r="G33" s="290">
        <v>560000</v>
      </c>
      <c r="H33" s="125"/>
      <c r="I33" s="125"/>
      <c r="J33" s="126"/>
      <c r="K33" s="126"/>
      <c r="L33" s="137"/>
      <c r="M33" s="137"/>
      <c r="N33" s="126"/>
      <c r="O33" s="125"/>
      <c r="P33" s="125"/>
      <c r="Q33" s="137"/>
      <c r="R33" s="137"/>
      <c r="S33" s="137"/>
      <c r="T33" s="137"/>
    </row>
    <row r="34" spans="1:20" ht="15.75" x14ac:dyDescent="0.25">
      <c r="A34" s="195">
        <v>28</v>
      </c>
      <c r="B34" s="195" t="s">
        <v>4968</v>
      </c>
      <c r="C34" s="196" t="s">
        <v>4799</v>
      </c>
      <c r="D34" s="197" t="s">
        <v>4457</v>
      </c>
      <c r="E34" s="230">
        <v>560000</v>
      </c>
      <c r="F34" s="195"/>
      <c r="G34" s="290">
        <v>560000</v>
      </c>
      <c r="H34" s="125"/>
      <c r="I34" s="125"/>
      <c r="J34" s="126"/>
      <c r="K34" s="126"/>
      <c r="L34" s="137"/>
      <c r="M34" s="137"/>
      <c r="N34" s="126"/>
      <c r="O34" s="125"/>
      <c r="P34" s="125"/>
      <c r="Q34" s="137"/>
      <c r="R34" s="137"/>
      <c r="S34" s="137"/>
      <c r="T34" s="137"/>
    </row>
    <row r="35" spans="1:20" ht="15.75" x14ac:dyDescent="0.25">
      <c r="A35" s="195">
        <v>29</v>
      </c>
      <c r="B35" s="195" t="s">
        <v>4969</v>
      </c>
      <c r="C35" s="196" t="s">
        <v>4799</v>
      </c>
      <c r="D35" s="197" t="s">
        <v>3505</v>
      </c>
      <c r="E35" s="230">
        <v>230000</v>
      </c>
      <c r="F35" s="195"/>
      <c r="G35" s="290">
        <v>230000</v>
      </c>
      <c r="H35" s="125"/>
      <c r="I35" s="125"/>
      <c r="J35" s="126"/>
      <c r="K35" s="126"/>
      <c r="L35" s="137"/>
      <c r="M35" s="137"/>
      <c r="N35" s="126"/>
      <c r="O35" s="125"/>
      <c r="P35" s="125"/>
      <c r="Q35" s="137"/>
      <c r="R35" s="137"/>
      <c r="S35" s="137"/>
      <c r="T35" s="137"/>
    </row>
    <row r="36" spans="1:20" ht="15.75" x14ac:dyDescent="0.25">
      <c r="A36" s="195">
        <v>30</v>
      </c>
      <c r="B36" s="195" t="s">
        <v>4970</v>
      </c>
      <c r="C36" s="196" t="s">
        <v>4800</v>
      </c>
      <c r="D36" s="197" t="s">
        <v>3505</v>
      </c>
      <c r="E36" s="230">
        <v>230000</v>
      </c>
      <c r="F36" s="195"/>
      <c r="G36" s="290">
        <v>230000</v>
      </c>
      <c r="H36" s="125"/>
      <c r="I36" s="125"/>
      <c r="J36" s="126"/>
      <c r="K36" s="126"/>
      <c r="L36" s="137"/>
      <c r="M36" s="137"/>
      <c r="N36" s="126"/>
      <c r="O36" s="125"/>
      <c r="P36" s="125"/>
      <c r="Q36" s="137"/>
      <c r="R36" s="137"/>
      <c r="S36" s="137"/>
      <c r="T36" s="137"/>
    </row>
    <row r="37" spans="1:20" ht="15.75" x14ac:dyDescent="0.25">
      <c r="A37" s="195">
        <v>31</v>
      </c>
      <c r="B37" s="195" t="s">
        <v>4971</v>
      </c>
      <c r="C37" s="196" t="s">
        <v>4800</v>
      </c>
      <c r="D37" s="197" t="s">
        <v>4457</v>
      </c>
      <c r="E37" s="230">
        <v>560000</v>
      </c>
      <c r="F37" s="195"/>
      <c r="G37" s="290">
        <v>560000</v>
      </c>
      <c r="H37" s="125"/>
      <c r="I37" s="125"/>
      <c r="J37" s="126"/>
      <c r="K37" s="126"/>
      <c r="L37" s="137"/>
      <c r="M37" s="137"/>
      <c r="N37" s="126"/>
      <c r="O37" s="125"/>
      <c r="P37" s="125"/>
      <c r="Q37" s="137"/>
      <c r="R37" s="137"/>
      <c r="S37" s="137"/>
      <c r="T37" s="137"/>
    </row>
    <row r="38" spans="1:20" ht="15.75" x14ac:dyDescent="0.25">
      <c r="A38" s="195">
        <v>32</v>
      </c>
      <c r="B38" s="195" t="s">
        <v>4972</v>
      </c>
      <c r="C38" s="196" t="s">
        <v>4801</v>
      </c>
      <c r="D38" s="197" t="s">
        <v>3505</v>
      </c>
      <c r="E38" s="230">
        <v>230000</v>
      </c>
      <c r="F38" s="195"/>
      <c r="G38" s="290">
        <v>230000</v>
      </c>
      <c r="H38" s="125"/>
      <c r="I38" s="125"/>
      <c r="J38" s="126"/>
      <c r="K38" s="126"/>
      <c r="L38" s="137"/>
      <c r="M38" s="137"/>
      <c r="N38" s="126"/>
      <c r="O38" s="125"/>
      <c r="P38" s="125"/>
      <c r="Q38" s="137"/>
      <c r="R38" s="137"/>
      <c r="S38" s="137"/>
      <c r="T38" s="137"/>
    </row>
    <row r="39" spans="1:20" ht="15.75" x14ac:dyDescent="0.25">
      <c r="A39" s="195">
        <v>33</v>
      </c>
      <c r="B39" s="195" t="s">
        <v>4973</v>
      </c>
      <c r="C39" s="196" t="s">
        <v>4801</v>
      </c>
      <c r="D39" s="197" t="s">
        <v>4457</v>
      </c>
      <c r="E39" s="230">
        <v>560000</v>
      </c>
      <c r="F39" s="195"/>
      <c r="G39" s="290">
        <v>560000</v>
      </c>
      <c r="H39" s="125"/>
      <c r="I39" s="125"/>
      <c r="J39" s="126"/>
      <c r="K39" s="126"/>
      <c r="L39" s="137"/>
      <c r="M39" s="137"/>
      <c r="N39" s="126"/>
      <c r="O39" s="125"/>
      <c r="P39" s="125"/>
      <c r="Q39" s="137"/>
      <c r="R39" s="137"/>
      <c r="S39" s="137"/>
      <c r="T39" s="137"/>
    </row>
    <row r="40" spans="1:20" ht="15.75" x14ac:dyDescent="0.25">
      <c r="A40" s="195">
        <v>34</v>
      </c>
      <c r="B40" s="195" t="s">
        <v>4974</v>
      </c>
      <c r="C40" s="192" t="s">
        <v>4802</v>
      </c>
      <c r="D40" s="197" t="s">
        <v>4457</v>
      </c>
      <c r="E40" s="230">
        <v>560000</v>
      </c>
      <c r="F40" s="195"/>
      <c r="G40" s="290">
        <v>560000</v>
      </c>
      <c r="H40" s="125"/>
      <c r="I40" s="125"/>
      <c r="J40" s="126"/>
      <c r="K40" s="126"/>
      <c r="L40" s="137"/>
      <c r="M40" s="137"/>
      <c r="N40" s="126"/>
      <c r="O40" s="125"/>
      <c r="P40" s="125"/>
      <c r="Q40" s="137"/>
      <c r="R40" s="137"/>
      <c r="S40" s="137"/>
      <c r="T40" s="137"/>
    </row>
    <row r="41" spans="1:20" ht="15.75" x14ac:dyDescent="0.25">
      <c r="A41" s="195">
        <v>35</v>
      </c>
      <c r="B41" s="195" t="s">
        <v>4975</v>
      </c>
      <c r="C41" s="192" t="s">
        <v>4802</v>
      </c>
      <c r="D41" s="197" t="s">
        <v>3505</v>
      </c>
      <c r="E41" s="230">
        <v>230000</v>
      </c>
      <c r="F41" s="195"/>
      <c r="G41" s="290">
        <v>230000</v>
      </c>
      <c r="H41" s="125"/>
      <c r="I41" s="125"/>
      <c r="J41" s="126"/>
      <c r="K41" s="126"/>
      <c r="L41" s="137"/>
      <c r="M41" s="137"/>
      <c r="N41" s="126"/>
      <c r="O41" s="125"/>
      <c r="P41" s="125"/>
      <c r="Q41" s="137"/>
      <c r="R41" s="137"/>
      <c r="S41" s="137"/>
      <c r="T41" s="137"/>
    </row>
    <row r="42" spans="1:20" ht="15.75" x14ac:dyDescent="0.25">
      <c r="A42" s="195">
        <v>36</v>
      </c>
      <c r="B42" s="195" t="s">
        <v>4976</v>
      </c>
      <c r="C42" s="196" t="s">
        <v>4803</v>
      </c>
      <c r="D42" s="197" t="s">
        <v>3505</v>
      </c>
      <c r="E42" s="230">
        <v>230000</v>
      </c>
      <c r="F42" s="195"/>
      <c r="G42" s="290">
        <v>230000</v>
      </c>
      <c r="H42" s="125"/>
      <c r="I42" s="125"/>
      <c r="J42" s="126"/>
      <c r="K42" s="126"/>
      <c r="L42" s="137"/>
      <c r="M42" s="137"/>
      <c r="N42" s="126"/>
      <c r="O42" s="125"/>
      <c r="P42" s="125"/>
      <c r="Q42" s="137"/>
      <c r="R42" s="137"/>
      <c r="S42" s="137"/>
      <c r="T42" s="137"/>
    </row>
    <row r="43" spans="1:20" ht="15.75" x14ac:dyDescent="0.25">
      <c r="A43" s="195">
        <v>37</v>
      </c>
      <c r="B43" s="195" t="s">
        <v>4977</v>
      </c>
      <c r="C43" s="196" t="s">
        <v>4803</v>
      </c>
      <c r="D43" s="197" t="s">
        <v>4457</v>
      </c>
      <c r="E43" s="230">
        <v>560000</v>
      </c>
      <c r="F43" s="195"/>
      <c r="G43" s="290">
        <v>560000</v>
      </c>
      <c r="H43" s="125"/>
      <c r="I43" s="125"/>
      <c r="J43" s="126"/>
      <c r="K43" s="126"/>
      <c r="L43" s="137"/>
      <c r="M43" s="137"/>
      <c r="N43" s="126"/>
      <c r="O43" s="125"/>
      <c r="P43" s="125"/>
      <c r="Q43" s="137"/>
      <c r="R43" s="137"/>
      <c r="S43" s="137"/>
      <c r="T43" s="137"/>
    </row>
    <row r="44" spans="1:20" ht="15.75" x14ac:dyDescent="0.25">
      <c r="A44" s="195">
        <v>38</v>
      </c>
      <c r="B44" s="195" t="s">
        <v>4978</v>
      </c>
      <c r="C44" s="196" t="s">
        <v>4804</v>
      </c>
      <c r="D44" s="197" t="s">
        <v>4805</v>
      </c>
      <c r="E44" s="230">
        <v>2560000</v>
      </c>
      <c r="F44" s="195" t="s">
        <v>4469</v>
      </c>
      <c r="G44" s="290">
        <v>2560000</v>
      </c>
      <c r="H44" s="125"/>
      <c r="I44" s="125"/>
      <c r="J44" s="126"/>
      <c r="K44" s="126"/>
      <c r="L44" s="137"/>
      <c r="M44" s="137"/>
      <c r="N44" s="126"/>
      <c r="O44" s="125"/>
      <c r="P44" s="125"/>
      <c r="Q44" s="137"/>
      <c r="R44" s="137"/>
      <c r="S44" s="137"/>
      <c r="T44" s="137"/>
    </row>
    <row r="45" spans="1:20" ht="15.75" x14ac:dyDescent="0.25">
      <c r="A45" s="195">
        <v>39</v>
      </c>
      <c r="B45" s="195" t="s">
        <v>4979</v>
      </c>
      <c r="C45" s="196" t="s">
        <v>4806</v>
      </c>
      <c r="D45" s="197" t="s">
        <v>3505</v>
      </c>
      <c r="E45" s="230">
        <v>230000</v>
      </c>
      <c r="F45" s="195"/>
      <c r="G45" s="290">
        <v>230000</v>
      </c>
      <c r="H45" s="125"/>
      <c r="I45" s="125"/>
      <c r="J45" s="126"/>
      <c r="K45" s="126"/>
      <c r="L45" s="137"/>
      <c r="M45" s="137"/>
      <c r="N45" s="126"/>
      <c r="O45" s="125"/>
      <c r="P45" s="125"/>
      <c r="Q45" s="137"/>
      <c r="R45" s="137"/>
      <c r="S45" s="137"/>
      <c r="T45" s="137"/>
    </row>
    <row r="46" spans="1:20" ht="15.75" x14ac:dyDescent="0.25">
      <c r="A46" s="195">
        <v>40</v>
      </c>
      <c r="B46" s="195" t="s">
        <v>4980</v>
      </c>
      <c r="C46" s="196" t="s">
        <v>4806</v>
      </c>
      <c r="D46" s="197" t="s">
        <v>4457</v>
      </c>
      <c r="E46" s="230">
        <v>560000</v>
      </c>
      <c r="F46" s="195"/>
      <c r="G46" s="290">
        <v>560000</v>
      </c>
      <c r="H46" s="125"/>
      <c r="I46" s="125"/>
      <c r="J46" s="126"/>
      <c r="K46" s="126"/>
      <c r="L46" s="137"/>
      <c r="M46" s="137"/>
      <c r="N46" s="126"/>
      <c r="O46" s="125"/>
      <c r="P46" s="125"/>
      <c r="Q46" s="137"/>
      <c r="R46" s="137"/>
      <c r="S46" s="137"/>
      <c r="T46" s="137"/>
    </row>
    <row r="47" spans="1:20" ht="15.75" x14ac:dyDescent="0.25">
      <c r="A47" s="195">
        <v>41</v>
      </c>
      <c r="B47" s="195" t="s">
        <v>4981</v>
      </c>
      <c r="C47" s="196" t="s">
        <v>4807</v>
      </c>
      <c r="D47" s="197" t="s">
        <v>3505</v>
      </c>
      <c r="E47" s="230">
        <v>230000</v>
      </c>
      <c r="F47" s="195"/>
      <c r="G47" s="290">
        <v>230000</v>
      </c>
      <c r="H47" s="125"/>
      <c r="I47" s="125"/>
      <c r="J47" s="126"/>
      <c r="K47" s="126"/>
      <c r="L47" s="137"/>
      <c r="M47" s="137"/>
      <c r="N47" s="126"/>
      <c r="O47" s="125"/>
      <c r="P47" s="125"/>
      <c r="Q47" s="137"/>
      <c r="R47" s="137"/>
      <c r="S47" s="137"/>
      <c r="T47" s="137"/>
    </row>
    <row r="48" spans="1:20" ht="15.75" x14ac:dyDescent="0.25">
      <c r="A48" s="195">
        <v>42</v>
      </c>
      <c r="B48" s="195" t="s">
        <v>4982</v>
      </c>
      <c r="C48" s="196" t="s">
        <v>4807</v>
      </c>
      <c r="D48" s="197" t="s">
        <v>4457</v>
      </c>
      <c r="E48" s="230">
        <v>560000</v>
      </c>
      <c r="F48" s="195"/>
      <c r="G48" s="290">
        <v>560000</v>
      </c>
      <c r="H48" s="125"/>
      <c r="I48" s="125"/>
      <c r="J48" s="126"/>
      <c r="K48" s="126"/>
      <c r="L48" s="137"/>
      <c r="M48" s="137"/>
      <c r="N48" s="126"/>
      <c r="O48" s="125"/>
      <c r="P48" s="125"/>
      <c r="Q48" s="137"/>
      <c r="R48" s="137"/>
      <c r="S48" s="137"/>
      <c r="T48" s="137"/>
    </row>
    <row r="49" spans="1:20" ht="15.75" x14ac:dyDescent="0.25">
      <c r="A49" s="195">
        <v>43</v>
      </c>
      <c r="B49" s="195" t="s">
        <v>4983</v>
      </c>
      <c r="C49" s="196" t="s">
        <v>4808</v>
      </c>
      <c r="D49" s="197" t="s">
        <v>3505</v>
      </c>
      <c r="E49" s="230">
        <v>230000</v>
      </c>
      <c r="F49" s="195"/>
      <c r="G49" s="290">
        <v>230000</v>
      </c>
      <c r="H49" s="125"/>
      <c r="I49" s="125"/>
      <c r="J49" s="126"/>
      <c r="K49" s="126"/>
      <c r="L49" s="137"/>
      <c r="M49" s="137"/>
      <c r="N49" s="126"/>
      <c r="O49" s="125"/>
      <c r="P49" s="125"/>
      <c r="Q49" s="137"/>
      <c r="R49" s="137"/>
      <c r="S49" s="137"/>
      <c r="T49" s="137"/>
    </row>
    <row r="50" spans="1:20" ht="15.75" x14ac:dyDescent="0.25">
      <c r="A50" s="195">
        <v>44</v>
      </c>
      <c r="B50" s="195" t="s">
        <v>4984</v>
      </c>
      <c r="C50" s="196" t="s">
        <v>4808</v>
      </c>
      <c r="D50" s="197" t="s">
        <v>4457</v>
      </c>
      <c r="E50" s="230">
        <v>560000</v>
      </c>
      <c r="F50" s="195"/>
      <c r="G50" s="290">
        <v>560000</v>
      </c>
      <c r="H50" s="125"/>
      <c r="I50" s="125"/>
      <c r="J50" s="126"/>
      <c r="K50" s="126"/>
      <c r="L50" s="137"/>
      <c r="M50" s="137"/>
      <c r="N50" s="126"/>
      <c r="O50" s="125"/>
      <c r="P50" s="125"/>
      <c r="Q50" s="137"/>
      <c r="R50" s="137"/>
      <c r="S50" s="137"/>
      <c r="T50" s="137"/>
    </row>
    <row r="51" spans="1:20" ht="15.75" x14ac:dyDescent="0.25">
      <c r="A51" s="195">
        <v>45</v>
      </c>
      <c r="B51" s="195" t="s">
        <v>4985</v>
      </c>
      <c r="C51" s="196" t="s">
        <v>4809</v>
      </c>
      <c r="D51" s="197" t="s">
        <v>4457</v>
      </c>
      <c r="E51" s="230">
        <v>560000</v>
      </c>
      <c r="F51" s="195"/>
      <c r="G51" s="290">
        <v>560000</v>
      </c>
      <c r="H51" s="125"/>
      <c r="I51" s="125"/>
      <c r="J51" s="126"/>
      <c r="K51" s="126"/>
      <c r="L51" s="137"/>
      <c r="M51" s="137"/>
      <c r="N51" s="126"/>
      <c r="O51" s="125"/>
      <c r="P51" s="125"/>
      <c r="Q51" s="137"/>
      <c r="R51" s="137"/>
      <c r="S51" s="137"/>
      <c r="T51" s="137"/>
    </row>
    <row r="52" spans="1:20" ht="15.75" x14ac:dyDescent="0.25">
      <c r="A52" s="195">
        <v>46</v>
      </c>
      <c r="B52" s="195" t="s">
        <v>4986</v>
      </c>
      <c r="C52" s="196" t="s">
        <v>4809</v>
      </c>
      <c r="D52" s="197" t="s">
        <v>3505</v>
      </c>
      <c r="E52" s="230">
        <v>230000</v>
      </c>
      <c r="F52" s="195"/>
      <c r="G52" s="290">
        <v>230000</v>
      </c>
      <c r="H52" s="125"/>
      <c r="I52" s="125"/>
      <c r="J52" s="126"/>
      <c r="K52" s="126"/>
      <c r="L52" s="137"/>
      <c r="M52" s="137"/>
      <c r="N52" s="126"/>
      <c r="O52" s="125"/>
      <c r="P52" s="125"/>
      <c r="Q52" s="137"/>
      <c r="R52" s="137"/>
      <c r="S52" s="137"/>
      <c r="T52" s="137"/>
    </row>
    <row r="53" spans="1:20" ht="15.75" x14ac:dyDescent="0.25">
      <c r="A53" s="195">
        <v>47</v>
      </c>
      <c r="B53" s="195" t="s">
        <v>4987</v>
      </c>
      <c r="C53" s="196" t="s">
        <v>4810</v>
      </c>
      <c r="D53" s="197" t="s">
        <v>3505</v>
      </c>
      <c r="E53" s="230">
        <v>230000</v>
      </c>
      <c r="F53" s="195"/>
      <c r="G53" s="290">
        <v>230000</v>
      </c>
      <c r="H53" s="125"/>
      <c r="I53" s="125"/>
      <c r="J53" s="126"/>
      <c r="K53" s="126"/>
      <c r="L53" s="137"/>
      <c r="M53" s="137"/>
      <c r="N53" s="126"/>
      <c r="O53" s="125"/>
      <c r="P53" s="125"/>
      <c r="Q53" s="137"/>
      <c r="R53" s="137"/>
      <c r="S53" s="137"/>
      <c r="T53" s="137"/>
    </row>
    <row r="54" spans="1:20" ht="15.75" x14ac:dyDescent="0.25">
      <c r="A54" s="195">
        <v>48</v>
      </c>
      <c r="B54" s="195" t="s">
        <v>4988</v>
      </c>
      <c r="C54" s="196" t="s">
        <v>4810</v>
      </c>
      <c r="D54" s="197" t="s">
        <v>4457</v>
      </c>
      <c r="E54" s="230">
        <v>560000</v>
      </c>
      <c r="F54" s="195"/>
      <c r="G54" s="290">
        <v>560000</v>
      </c>
      <c r="H54" s="125"/>
      <c r="I54" s="125"/>
      <c r="J54" s="126"/>
      <c r="K54" s="126"/>
      <c r="L54" s="137"/>
      <c r="M54" s="137"/>
      <c r="N54" s="126"/>
      <c r="O54" s="125"/>
      <c r="P54" s="125"/>
      <c r="Q54" s="137"/>
      <c r="R54" s="137"/>
      <c r="S54" s="137"/>
      <c r="T54" s="137"/>
    </row>
    <row r="55" spans="1:20" ht="15.75" x14ac:dyDescent="0.25">
      <c r="A55" s="195">
        <v>49</v>
      </c>
      <c r="B55" s="195" t="s">
        <v>4989</v>
      </c>
      <c r="C55" s="196" t="s">
        <v>4811</v>
      </c>
      <c r="D55" s="197" t="s">
        <v>4457</v>
      </c>
      <c r="E55" s="230">
        <v>560000</v>
      </c>
      <c r="F55" s="195"/>
      <c r="G55" s="290">
        <v>560000</v>
      </c>
      <c r="H55" s="125"/>
      <c r="I55" s="125"/>
      <c r="J55" s="126"/>
      <c r="K55" s="126"/>
      <c r="L55" s="137"/>
      <c r="M55" s="137"/>
      <c r="N55" s="126"/>
      <c r="O55" s="125"/>
      <c r="P55" s="125"/>
      <c r="Q55" s="137"/>
      <c r="R55" s="137"/>
      <c r="S55" s="137"/>
      <c r="T55" s="137"/>
    </row>
    <row r="56" spans="1:20" ht="15.75" x14ac:dyDescent="0.25">
      <c r="A56" s="195">
        <v>50</v>
      </c>
      <c r="B56" s="195" t="s">
        <v>4990</v>
      </c>
      <c r="C56" s="196" t="s">
        <v>4811</v>
      </c>
      <c r="D56" s="197" t="s">
        <v>3505</v>
      </c>
      <c r="E56" s="230">
        <v>230000</v>
      </c>
      <c r="F56" s="195"/>
      <c r="G56" s="290">
        <v>230000</v>
      </c>
      <c r="H56" s="125"/>
      <c r="I56" s="125"/>
      <c r="J56" s="126"/>
      <c r="K56" s="126"/>
      <c r="L56" s="137"/>
      <c r="M56" s="137"/>
      <c r="N56" s="126"/>
      <c r="O56" s="125"/>
      <c r="P56" s="125"/>
      <c r="Q56" s="137"/>
      <c r="R56" s="137"/>
      <c r="S56" s="137"/>
      <c r="T56" s="137"/>
    </row>
    <row r="57" spans="1:20" ht="15.75" x14ac:dyDescent="0.25">
      <c r="A57" s="195">
        <v>51</v>
      </c>
      <c r="B57" s="195" t="s">
        <v>4991</v>
      </c>
      <c r="C57" s="196" t="s">
        <v>2455</v>
      </c>
      <c r="D57" s="197" t="s">
        <v>3505</v>
      </c>
      <c r="E57" s="230">
        <v>1380000</v>
      </c>
      <c r="F57" s="195" t="s">
        <v>5254</v>
      </c>
      <c r="G57" s="290">
        <v>1380000</v>
      </c>
      <c r="H57" s="125"/>
      <c r="I57" s="125"/>
      <c r="J57" s="126"/>
      <c r="K57" s="126"/>
      <c r="L57" s="137"/>
      <c r="M57" s="137"/>
      <c r="N57" s="126"/>
      <c r="O57" s="125"/>
      <c r="P57" s="125"/>
      <c r="Q57" s="137"/>
      <c r="R57" s="137"/>
      <c r="S57" s="137"/>
      <c r="T57" s="137"/>
    </row>
    <row r="58" spans="1:20" ht="15.75" x14ac:dyDescent="0.25">
      <c r="A58" s="195">
        <v>52</v>
      </c>
      <c r="B58" s="195" t="s">
        <v>4992</v>
      </c>
      <c r="C58" s="196" t="s">
        <v>2455</v>
      </c>
      <c r="D58" s="197" t="s">
        <v>4457</v>
      </c>
      <c r="E58" s="230">
        <v>3360000</v>
      </c>
      <c r="F58" s="195" t="s">
        <v>5254</v>
      </c>
      <c r="G58" s="290">
        <v>3360000</v>
      </c>
      <c r="H58" s="125"/>
      <c r="I58" s="125"/>
      <c r="J58" s="126"/>
      <c r="K58" s="126"/>
      <c r="L58" s="137"/>
      <c r="M58" s="137"/>
      <c r="N58" s="126"/>
      <c r="O58" s="125"/>
      <c r="P58" s="125"/>
      <c r="Q58" s="137"/>
      <c r="R58" s="137"/>
      <c r="S58" s="137"/>
      <c r="T58" s="137"/>
    </row>
    <row r="59" spans="1:20" ht="15.75" x14ac:dyDescent="0.25">
      <c r="A59" s="195">
        <v>53</v>
      </c>
      <c r="B59" s="195" t="s">
        <v>4993</v>
      </c>
      <c r="C59" s="196" t="s">
        <v>4812</v>
      </c>
      <c r="D59" s="197" t="s">
        <v>4457</v>
      </c>
      <c r="E59" s="230">
        <v>560000</v>
      </c>
      <c r="F59" s="195"/>
      <c r="G59" s="290">
        <v>560000</v>
      </c>
      <c r="H59" s="125"/>
      <c r="I59" s="125"/>
      <c r="J59" s="126"/>
      <c r="K59" s="126"/>
      <c r="L59" s="137"/>
      <c r="M59" s="137"/>
      <c r="N59" s="126"/>
      <c r="O59" s="125"/>
      <c r="P59" s="125"/>
      <c r="Q59" s="137"/>
      <c r="R59" s="137"/>
      <c r="S59" s="137"/>
      <c r="T59" s="137"/>
    </row>
    <row r="60" spans="1:20" ht="15.75" x14ac:dyDescent="0.25">
      <c r="A60" s="195">
        <v>54</v>
      </c>
      <c r="B60" s="195" t="s">
        <v>4994</v>
      </c>
      <c r="C60" s="196" t="s">
        <v>4812</v>
      </c>
      <c r="D60" s="197" t="s">
        <v>3505</v>
      </c>
      <c r="E60" s="230">
        <v>230000</v>
      </c>
      <c r="F60" s="195"/>
      <c r="G60" s="290">
        <v>230000</v>
      </c>
      <c r="H60" s="125"/>
      <c r="I60" s="125"/>
      <c r="J60" s="126"/>
      <c r="K60" s="126"/>
      <c r="L60" s="137"/>
      <c r="M60" s="137"/>
      <c r="N60" s="126"/>
      <c r="O60" s="125"/>
      <c r="P60" s="125"/>
      <c r="Q60" s="137"/>
      <c r="R60" s="137"/>
      <c r="S60" s="137"/>
      <c r="T60" s="137"/>
    </row>
    <row r="61" spans="1:20" ht="15.75" x14ac:dyDescent="0.25">
      <c r="A61" s="195">
        <v>55</v>
      </c>
      <c r="B61" s="195" t="s">
        <v>4995</v>
      </c>
      <c r="C61" s="196" t="s">
        <v>4813</v>
      </c>
      <c r="D61" s="197" t="s">
        <v>3505</v>
      </c>
      <c r="E61" s="230">
        <v>230000</v>
      </c>
      <c r="F61" s="195"/>
      <c r="G61" s="290">
        <v>230000</v>
      </c>
      <c r="H61" s="125"/>
      <c r="I61" s="125"/>
      <c r="J61" s="126"/>
      <c r="K61" s="126"/>
      <c r="L61" s="137"/>
      <c r="M61" s="137"/>
      <c r="N61" s="126"/>
      <c r="O61" s="125"/>
      <c r="P61" s="125"/>
      <c r="Q61" s="137"/>
      <c r="R61" s="137"/>
      <c r="S61" s="137"/>
      <c r="T61" s="137"/>
    </row>
    <row r="62" spans="1:20" ht="15.75" x14ac:dyDescent="0.25">
      <c r="A62" s="195">
        <v>56</v>
      </c>
      <c r="B62" s="195" t="s">
        <v>4996</v>
      </c>
      <c r="C62" s="196" t="s">
        <v>4813</v>
      </c>
      <c r="D62" s="197" t="s">
        <v>4457</v>
      </c>
      <c r="E62" s="230">
        <v>560000</v>
      </c>
      <c r="F62" s="195"/>
      <c r="G62" s="290">
        <v>560000</v>
      </c>
      <c r="H62" s="125"/>
      <c r="I62" s="125"/>
      <c r="J62" s="126"/>
      <c r="K62" s="126"/>
      <c r="L62" s="137"/>
      <c r="M62" s="137"/>
      <c r="N62" s="126"/>
      <c r="O62" s="125"/>
      <c r="P62" s="125"/>
      <c r="Q62" s="137"/>
      <c r="R62" s="137"/>
      <c r="S62" s="137"/>
      <c r="T62" s="137"/>
    </row>
    <row r="63" spans="1:20" ht="15.75" x14ac:dyDescent="0.25">
      <c r="A63" s="195">
        <v>57</v>
      </c>
      <c r="B63" s="195" t="s">
        <v>4997</v>
      </c>
      <c r="C63" s="196" t="s">
        <v>4814</v>
      </c>
      <c r="D63" s="197" t="s">
        <v>3505</v>
      </c>
      <c r="E63" s="230">
        <v>230000</v>
      </c>
      <c r="F63" s="195"/>
      <c r="G63" s="290">
        <v>230000</v>
      </c>
      <c r="H63" s="125"/>
      <c r="I63" s="125"/>
      <c r="J63" s="126"/>
      <c r="K63" s="126"/>
      <c r="L63" s="137"/>
      <c r="M63" s="137"/>
      <c r="N63" s="126"/>
      <c r="O63" s="125"/>
      <c r="P63" s="125"/>
      <c r="Q63" s="137"/>
      <c r="R63" s="137"/>
      <c r="S63" s="137"/>
      <c r="T63" s="137"/>
    </row>
    <row r="64" spans="1:20" ht="15.75" x14ac:dyDescent="0.25">
      <c r="A64" s="195">
        <v>58</v>
      </c>
      <c r="B64" s="195" t="s">
        <v>4998</v>
      </c>
      <c r="C64" s="196" t="s">
        <v>4814</v>
      </c>
      <c r="D64" s="197" t="s">
        <v>4457</v>
      </c>
      <c r="E64" s="230">
        <v>560000</v>
      </c>
      <c r="F64" s="195"/>
      <c r="G64" s="290">
        <v>560000</v>
      </c>
      <c r="H64" s="125"/>
      <c r="I64" s="125"/>
      <c r="J64" s="126"/>
      <c r="K64" s="126"/>
      <c r="L64" s="137"/>
      <c r="M64" s="137"/>
      <c r="N64" s="126"/>
      <c r="O64" s="125"/>
      <c r="P64" s="125"/>
      <c r="Q64" s="137"/>
      <c r="R64" s="137"/>
      <c r="S64" s="137"/>
      <c r="T64" s="137"/>
    </row>
    <row r="65" spans="1:20" ht="15.75" x14ac:dyDescent="0.25">
      <c r="A65" s="195">
        <v>59</v>
      </c>
      <c r="B65" s="195" t="s">
        <v>4999</v>
      </c>
      <c r="C65" s="196" t="s">
        <v>4815</v>
      </c>
      <c r="D65" s="197" t="s">
        <v>4457</v>
      </c>
      <c r="E65" s="230">
        <v>560000</v>
      </c>
      <c r="F65" s="195"/>
      <c r="G65" s="290">
        <v>560000</v>
      </c>
      <c r="H65" s="125"/>
      <c r="I65" s="125"/>
      <c r="J65" s="126"/>
      <c r="K65" s="126"/>
      <c r="L65" s="137"/>
      <c r="M65" s="137"/>
      <c r="N65" s="126"/>
      <c r="O65" s="125"/>
      <c r="P65" s="125"/>
      <c r="Q65" s="137"/>
      <c r="R65" s="137"/>
      <c r="S65" s="137"/>
      <c r="T65" s="137"/>
    </row>
    <row r="66" spans="1:20" ht="15.75" x14ac:dyDescent="0.25">
      <c r="A66" s="195">
        <v>60</v>
      </c>
      <c r="B66" s="195" t="s">
        <v>5000</v>
      </c>
      <c r="C66" s="196" t="s">
        <v>4815</v>
      </c>
      <c r="D66" s="197" t="s">
        <v>3505</v>
      </c>
      <c r="E66" s="230">
        <v>230000</v>
      </c>
      <c r="F66" s="195"/>
      <c r="G66" s="290">
        <v>230000</v>
      </c>
      <c r="H66" s="125"/>
      <c r="I66" s="125"/>
      <c r="J66" s="126"/>
      <c r="K66" s="126"/>
      <c r="L66" s="137"/>
      <c r="M66" s="137"/>
      <c r="N66" s="126"/>
      <c r="O66" s="125"/>
      <c r="P66" s="125"/>
      <c r="Q66" s="137"/>
      <c r="R66" s="137"/>
      <c r="S66" s="137"/>
      <c r="T66" s="137"/>
    </row>
    <row r="67" spans="1:20" ht="15.75" x14ac:dyDescent="0.25">
      <c r="A67" s="195">
        <v>61</v>
      </c>
      <c r="B67" s="195" t="s">
        <v>5001</v>
      </c>
      <c r="C67" s="196" t="s">
        <v>4816</v>
      </c>
      <c r="D67" s="197" t="s">
        <v>3505</v>
      </c>
      <c r="E67" s="230">
        <v>230000</v>
      </c>
      <c r="F67" s="195"/>
      <c r="G67" s="290">
        <v>230000</v>
      </c>
      <c r="H67" s="125"/>
      <c r="I67" s="125"/>
      <c r="J67" s="126"/>
      <c r="K67" s="126"/>
      <c r="L67" s="137"/>
      <c r="M67" s="137"/>
      <c r="N67" s="126"/>
      <c r="O67" s="125"/>
      <c r="P67" s="125"/>
      <c r="Q67" s="137"/>
      <c r="R67" s="137"/>
      <c r="S67" s="137"/>
      <c r="T67" s="137"/>
    </row>
    <row r="68" spans="1:20" ht="15.75" x14ac:dyDescent="0.25">
      <c r="A68" s="195">
        <v>62</v>
      </c>
      <c r="B68" s="195" t="s">
        <v>5002</v>
      </c>
      <c r="C68" s="196" t="s">
        <v>4816</v>
      </c>
      <c r="D68" s="197" t="s">
        <v>4457</v>
      </c>
      <c r="E68" s="230">
        <v>560000</v>
      </c>
      <c r="F68" s="195"/>
      <c r="G68" s="290">
        <v>560000</v>
      </c>
      <c r="H68" s="125"/>
      <c r="I68" s="125"/>
      <c r="J68" s="126"/>
      <c r="K68" s="126"/>
      <c r="L68" s="137"/>
      <c r="M68" s="137"/>
      <c r="N68" s="126"/>
      <c r="O68" s="125"/>
      <c r="P68" s="125"/>
      <c r="Q68" s="137"/>
      <c r="R68" s="137"/>
      <c r="S68" s="137"/>
      <c r="T68" s="137"/>
    </row>
    <row r="69" spans="1:20" ht="15.75" x14ac:dyDescent="0.25">
      <c r="A69" s="195">
        <v>63</v>
      </c>
      <c r="B69" s="195" t="s">
        <v>5003</v>
      </c>
      <c r="C69" s="196" t="s">
        <v>4817</v>
      </c>
      <c r="D69" s="197" t="s">
        <v>3505</v>
      </c>
      <c r="E69" s="230">
        <v>230000</v>
      </c>
      <c r="F69" s="195"/>
      <c r="G69" s="290">
        <v>230000</v>
      </c>
      <c r="H69" s="125"/>
      <c r="I69" s="125"/>
      <c r="J69" s="126"/>
      <c r="K69" s="126"/>
      <c r="L69" s="137"/>
      <c r="M69" s="137"/>
      <c r="N69" s="126"/>
      <c r="O69" s="125"/>
      <c r="P69" s="125"/>
      <c r="Q69" s="137"/>
      <c r="R69" s="137"/>
      <c r="S69" s="137"/>
      <c r="T69" s="137"/>
    </row>
    <row r="70" spans="1:20" ht="15.75" x14ac:dyDescent="0.25">
      <c r="A70" s="195">
        <v>64</v>
      </c>
      <c r="B70" s="195" t="s">
        <v>5004</v>
      </c>
      <c r="C70" s="196" t="s">
        <v>4817</v>
      </c>
      <c r="D70" s="197" t="s">
        <v>4457</v>
      </c>
      <c r="E70" s="230">
        <v>560000</v>
      </c>
      <c r="F70" s="195"/>
      <c r="G70" s="290">
        <v>560000</v>
      </c>
      <c r="H70" s="125"/>
      <c r="I70" s="125"/>
      <c r="J70" s="126"/>
      <c r="K70" s="126"/>
      <c r="L70" s="137"/>
      <c r="M70" s="137"/>
      <c r="N70" s="126"/>
      <c r="O70" s="125"/>
      <c r="P70" s="125"/>
      <c r="Q70" s="137"/>
      <c r="R70" s="137"/>
      <c r="S70" s="137"/>
      <c r="T70" s="137"/>
    </row>
    <row r="71" spans="1:20" ht="15.75" x14ac:dyDescent="0.25">
      <c r="A71" s="195">
        <v>65</v>
      </c>
      <c r="B71" s="195" t="s">
        <v>5005</v>
      </c>
      <c r="C71" s="196" t="s">
        <v>4818</v>
      </c>
      <c r="D71" s="197" t="s">
        <v>4457</v>
      </c>
      <c r="E71" s="230">
        <v>560000</v>
      </c>
      <c r="F71" s="195"/>
      <c r="G71" s="290">
        <v>560000</v>
      </c>
      <c r="H71" s="125"/>
      <c r="I71" s="125"/>
      <c r="J71" s="126"/>
      <c r="K71" s="126"/>
      <c r="L71" s="137"/>
      <c r="M71" s="137"/>
      <c r="N71" s="126"/>
      <c r="O71" s="125"/>
      <c r="P71" s="125"/>
      <c r="Q71" s="137"/>
      <c r="R71" s="137"/>
      <c r="S71" s="137"/>
      <c r="T71" s="137"/>
    </row>
    <row r="72" spans="1:20" ht="15.75" x14ac:dyDescent="0.25">
      <c r="A72" s="195">
        <v>66</v>
      </c>
      <c r="B72" s="195" t="s">
        <v>5006</v>
      </c>
      <c r="C72" s="196" t="s">
        <v>4818</v>
      </c>
      <c r="D72" s="197" t="s">
        <v>3505</v>
      </c>
      <c r="E72" s="230">
        <v>230000</v>
      </c>
      <c r="F72" s="195"/>
      <c r="G72" s="290">
        <v>230000</v>
      </c>
      <c r="H72" s="125"/>
      <c r="I72" s="125"/>
      <c r="J72" s="126"/>
      <c r="K72" s="126"/>
      <c r="L72" s="137"/>
      <c r="M72" s="137"/>
      <c r="N72" s="126"/>
      <c r="O72" s="125"/>
      <c r="P72" s="125"/>
      <c r="Q72" s="137"/>
      <c r="R72" s="137"/>
      <c r="S72" s="137"/>
      <c r="T72" s="137"/>
    </row>
    <row r="73" spans="1:20" ht="15.75" x14ac:dyDescent="0.25">
      <c r="A73" s="195">
        <v>67</v>
      </c>
      <c r="B73" s="195" t="s">
        <v>5007</v>
      </c>
      <c r="C73" s="196" t="s">
        <v>4819</v>
      </c>
      <c r="D73" s="197" t="s">
        <v>3505</v>
      </c>
      <c r="E73" s="230">
        <v>230000</v>
      </c>
      <c r="F73" s="195"/>
      <c r="G73" s="290">
        <v>230000</v>
      </c>
      <c r="H73" s="125"/>
      <c r="I73" s="125"/>
      <c r="J73" s="126"/>
      <c r="K73" s="126"/>
      <c r="L73" s="137"/>
      <c r="M73" s="137"/>
      <c r="N73" s="126"/>
      <c r="O73" s="125"/>
      <c r="P73" s="125"/>
      <c r="Q73" s="137"/>
      <c r="R73" s="137"/>
      <c r="S73" s="137"/>
      <c r="T73" s="137"/>
    </row>
    <row r="74" spans="1:20" ht="15.75" x14ac:dyDescent="0.25">
      <c r="A74" s="195">
        <v>68</v>
      </c>
      <c r="B74" s="195" t="s">
        <v>5008</v>
      </c>
      <c r="C74" s="196" t="s">
        <v>4819</v>
      </c>
      <c r="D74" s="197" t="s">
        <v>4457</v>
      </c>
      <c r="E74" s="230">
        <v>560000</v>
      </c>
      <c r="F74" s="293"/>
      <c r="G74" s="290">
        <v>560000</v>
      </c>
      <c r="H74" s="125"/>
      <c r="I74" s="125"/>
      <c r="J74" s="126"/>
      <c r="K74" s="126"/>
      <c r="L74" s="137"/>
      <c r="M74" s="137"/>
      <c r="N74" s="126"/>
      <c r="O74" s="125"/>
      <c r="P74" s="125"/>
      <c r="Q74" s="137"/>
      <c r="R74" s="137"/>
      <c r="S74" s="137"/>
      <c r="T74" s="137"/>
    </row>
    <row r="75" spans="1:20" ht="15.75" x14ac:dyDescent="0.25">
      <c r="A75" s="195">
        <v>69</v>
      </c>
      <c r="B75" s="195" t="s">
        <v>5009</v>
      </c>
      <c r="C75" s="196" t="s">
        <v>4820</v>
      </c>
      <c r="D75" s="197" t="s">
        <v>3505</v>
      </c>
      <c r="E75" s="230">
        <v>230000</v>
      </c>
      <c r="F75" s="195"/>
      <c r="G75" s="290">
        <v>230000</v>
      </c>
      <c r="H75" s="125"/>
      <c r="I75" s="125"/>
      <c r="J75" s="126"/>
      <c r="K75" s="126"/>
      <c r="L75" s="137"/>
      <c r="M75" s="137"/>
      <c r="N75" s="126"/>
      <c r="O75" s="125"/>
      <c r="P75" s="125"/>
      <c r="Q75" s="137"/>
      <c r="R75" s="137"/>
      <c r="S75" s="137"/>
      <c r="T75" s="137"/>
    </row>
    <row r="76" spans="1:20" ht="15.75" x14ac:dyDescent="0.25">
      <c r="A76" s="195">
        <v>70</v>
      </c>
      <c r="B76" s="195" t="s">
        <v>5010</v>
      </c>
      <c r="C76" s="196" t="s">
        <v>4820</v>
      </c>
      <c r="D76" s="197" t="s">
        <v>4457</v>
      </c>
      <c r="E76" s="230">
        <v>560000</v>
      </c>
      <c r="F76" s="195"/>
      <c r="G76" s="290">
        <v>560000</v>
      </c>
      <c r="H76" s="125"/>
      <c r="I76" s="125"/>
      <c r="J76" s="126"/>
      <c r="K76" s="126"/>
      <c r="L76" s="137"/>
      <c r="M76" s="137"/>
      <c r="N76" s="126"/>
      <c r="O76" s="125"/>
      <c r="P76" s="125"/>
      <c r="Q76" s="137"/>
      <c r="R76" s="137"/>
      <c r="S76" s="137"/>
      <c r="T76" s="137"/>
    </row>
    <row r="77" spans="1:20" ht="15.75" x14ac:dyDescent="0.25">
      <c r="A77" s="195">
        <v>71</v>
      </c>
      <c r="B77" s="195" t="s">
        <v>5011</v>
      </c>
      <c r="C77" s="196" t="s">
        <v>2862</v>
      </c>
      <c r="D77" s="197" t="s">
        <v>3505</v>
      </c>
      <c r="E77" s="230">
        <v>230000</v>
      </c>
      <c r="F77" s="195"/>
      <c r="G77" s="290">
        <v>230000</v>
      </c>
      <c r="H77" s="125"/>
      <c r="I77" s="125"/>
      <c r="J77" s="126"/>
      <c r="K77" s="126"/>
      <c r="L77" s="137"/>
      <c r="M77" s="137"/>
      <c r="N77" s="126"/>
      <c r="O77" s="125"/>
      <c r="P77" s="125"/>
      <c r="Q77" s="137"/>
      <c r="R77" s="137"/>
      <c r="S77" s="137"/>
      <c r="T77" s="137"/>
    </row>
    <row r="78" spans="1:20" ht="15.75" x14ac:dyDescent="0.25">
      <c r="A78" s="195">
        <v>72</v>
      </c>
      <c r="B78" s="195" t="s">
        <v>5012</v>
      </c>
      <c r="C78" s="196" t="s">
        <v>2862</v>
      </c>
      <c r="D78" s="197" t="s">
        <v>4457</v>
      </c>
      <c r="E78" s="230">
        <v>560000</v>
      </c>
      <c r="F78" s="195"/>
      <c r="G78" s="290">
        <v>560000</v>
      </c>
      <c r="H78" s="125"/>
      <c r="I78" s="125"/>
      <c r="J78" s="126"/>
      <c r="K78" s="126"/>
      <c r="L78" s="137"/>
      <c r="M78" s="137"/>
      <c r="N78" s="126"/>
      <c r="O78" s="125"/>
      <c r="P78" s="125"/>
      <c r="Q78" s="137"/>
      <c r="R78" s="137"/>
      <c r="S78" s="137"/>
      <c r="T78" s="137"/>
    </row>
    <row r="79" spans="1:20" ht="15.75" x14ac:dyDescent="0.25">
      <c r="A79" s="195">
        <v>73</v>
      </c>
      <c r="B79" s="195" t="s">
        <v>5013</v>
      </c>
      <c r="C79" s="196" t="s">
        <v>4821</v>
      </c>
      <c r="D79" s="197" t="s">
        <v>4805</v>
      </c>
      <c r="E79" s="230">
        <v>640000</v>
      </c>
      <c r="F79" s="195"/>
      <c r="G79" s="290">
        <v>640000</v>
      </c>
      <c r="H79" s="125"/>
      <c r="I79" s="125"/>
      <c r="J79" s="126"/>
      <c r="K79" s="126"/>
      <c r="L79" s="137"/>
      <c r="M79" s="137"/>
      <c r="N79" s="126"/>
      <c r="O79" s="125"/>
      <c r="P79" s="125"/>
      <c r="Q79" s="137"/>
      <c r="R79" s="137"/>
      <c r="S79" s="137"/>
      <c r="T79" s="137"/>
    </row>
    <row r="80" spans="1:20" ht="15.75" x14ac:dyDescent="0.25">
      <c r="A80" s="195">
        <v>74</v>
      </c>
      <c r="B80" s="195" t="s">
        <v>5014</v>
      </c>
      <c r="C80" s="196" t="s">
        <v>4822</v>
      </c>
      <c r="D80" s="197" t="s">
        <v>4457</v>
      </c>
      <c r="E80" s="230">
        <v>560000</v>
      </c>
      <c r="F80" s="195"/>
      <c r="G80" s="290">
        <v>560000</v>
      </c>
      <c r="H80" s="125"/>
      <c r="I80" s="125"/>
      <c r="J80" s="126"/>
      <c r="K80" s="126"/>
      <c r="L80" s="137"/>
      <c r="M80" s="137"/>
      <c r="N80" s="126"/>
      <c r="O80" s="125"/>
      <c r="P80" s="125"/>
      <c r="Q80" s="137"/>
      <c r="R80" s="137"/>
      <c r="S80" s="137"/>
      <c r="T80" s="137"/>
    </row>
    <row r="81" spans="1:20" ht="15.75" x14ac:dyDescent="0.25">
      <c r="A81" s="195">
        <v>75</v>
      </c>
      <c r="B81" s="195" t="s">
        <v>5015</v>
      </c>
      <c r="C81" s="196" t="s">
        <v>4822</v>
      </c>
      <c r="D81" s="197" t="s">
        <v>3505</v>
      </c>
      <c r="E81" s="230">
        <v>230000</v>
      </c>
      <c r="F81" s="195"/>
      <c r="G81" s="290">
        <v>230000</v>
      </c>
      <c r="H81" s="125"/>
      <c r="I81" s="125"/>
      <c r="J81" s="126"/>
      <c r="K81" s="126"/>
      <c r="L81" s="137"/>
      <c r="M81" s="137"/>
      <c r="N81" s="126"/>
      <c r="O81" s="125"/>
      <c r="P81" s="125"/>
      <c r="Q81" s="137"/>
      <c r="R81" s="137"/>
      <c r="S81" s="137"/>
      <c r="T81" s="137"/>
    </row>
    <row r="82" spans="1:20" ht="15.75" x14ac:dyDescent="0.25">
      <c r="A82" s="195">
        <v>76</v>
      </c>
      <c r="B82" s="195" t="s">
        <v>5016</v>
      </c>
      <c r="C82" s="196" t="s">
        <v>4823</v>
      </c>
      <c r="D82" s="197" t="s">
        <v>3505</v>
      </c>
      <c r="E82" s="230">
        <v>230000</v>
      </c>
      <c r="F82" s="195"/>
      <c r="G82" s="290">
        <v>230000</v>
      </c>
      <c r="H82" s="125"/>
      <c r="I82" s="125"/>
      <c r="J82" s="126"/>
      <c r="K82" s="126"/>
      <c r="L82" s="137"/>
      <c r="M82" s="137"/>
      <c r="N82" s="126"/>
      <c r="O82" s="125"/>
      <c r="P82" s="125"/>
      <c r="Q82" s="137"/>
      <c r="R82" s="137"/>
      <c r="S82" s="137"/>
      <c r="T82" s="137"/>
    </row>
    <row r="83" spans="1:20" ht="15.75" x14ac:dyDescent="0.25">
      <c r="A83" s="195">
        <v>77</v>
      </c>
      <c r="B83" s="195" t="s">
        <v>5017</v>
      </c>
      <c r="C83" s="196" t="s">
        <v>4823</v>
      </c>
      <c r="D83" s="197" t="s">
        <v>4457</v>
      </c>
      <c r="E83" s="230">
        <v>560000</v>
      </c>
      <c r="F83" s="195"/>
      <c r="G83" s="290">
        <v>560000</v>
      </c>
      <c r="H83" s="125"/>
      <c r="I83" s="125"/>
      <c r="J83" s="126"/>
      <c r="K83" s="126"/>
      <c r="L83" s="137"/>
      <c r="M83" s="137"/>
      <c r="N83" s="126"/>
      <c r="O83" s="125"/>
      <c r="P83" s="125"/>
      <c r="Q83" s="137"/>
      <c r="R83" s="137"/>
      <c r="S83" s="137"/>
      <c r="T83" s="137"/>
    </row>
    <row r="84" spans="1:20" ht="15.75" x14ac:dyDescent="0.25">
      <c r="A84" s="195">
        <v>78</v>
      </c>
      <c r="B84" s="195" t="s">
        <v>5018</v>
      </c>
      <c r="C84" s="196" t="s">
        <v>4824</v>
      </c>
      <c r="D84" s="197" t="s">
        <v>3505</v>
      </c>
      <c r="E84" s="230">
        <v>230000</v>
      </c>
      <c r="F84" s="195"/>
      <c r="G84" s="290">
        <v>230000</v>
      </c>
      <c r="H84" s="125"/>
      <c r="I84" s="125"/>
      <c r="J84" s="126"/>
      <c r="K84" s="126"/>
      <c r="L84" s="137"/>
      <c r="M84" s="137"/>
      <c r="N84" s="126"/>
      <c r="O84" s="125"/>
      <c r="P84" s="125"/>
      <c r="Q84" s="137"/>
      <c r="R84" s="137"/>
      <c r="S84" s="137"/>
      <c r="T84" s="137"/>
    </row>
    <row r="85" spans="1:20" ht="15.75" x14ac:dyDescent="0.25">
      <c r="A85" s="195">
        <v>79</v>
      </c>
      <c r="B85" s="195" t="s">
        <v>5019</v>
      </c>
      <c r="C85" s="196" t="s">
        <v>4824</v>
      </c>
      <c r="D85" s="197" t="s">
        <v>4457</v>
      </c>
      <c r="E85" s="230">
        <v>560000</v>
      </c>
      <c r="F85" s="195"/>
      <c r="G85" s="290">
        <v>560000</v>
      </c>
      <c r="H85" s="125"/>
      <c r="I85" s="125"/>
      <c r="J85" s="126"/>
      <c r="K85" s="126"/>
      <c r="L85" s="137"/>
      <c r="M85" s="137"/>
      <c r="N85" s="126"/>
      <c r="O85" s="125"/>
      <c r="P85" s="125"/>
      <c r="Q85" s="137"/>
      <c r="R85" s="137"/>
      <c r="S85" s="137"/>
      <c r="T85" s="137"/>
    </row>
    <row r="86" spans="1:20" ht="15.75" x14ac:dyDescent="0.25">
      <c r="A86" s="195">
        <v>80</v>
      </c>
      <c r="B86" s="195" t="s">
        <v>5020</v>
      </c>
      <c r="C86" s="196" t="s">
        <v>4825</v>
      </c>
      <c r="D86" s="197" t="s">
        <v>4457</v>
      </c>
      <c r="E86" s="230">
        <v>560000</v>
      </c>
      <c r="F86" s="195"/>
      <c r="G86" s="290">
        <v>560000</v>
      </c>
      <c r="H86" s="125"/>
      <c r="I86" s="125"/>
      <c r="J86" s="126"/>
      <c r="K86" s="126"/>
      <c r="L86" s="137"/>
      <c r="M86" s="137"/>
      <c r="N86" s="126"/>
      <c r="O86" s="125"/>
      <c r="P86" s="125"/>
      <c r="Q86" s="137"/>
      <c r="R86" s="137"/>
      <c r="S86" s="137"/>
      <c r="T86" s="137"/>
    </row>
    <row r="87" spans="1:20" ht="15.75" x14ac:dyDescent="0.25">
      <c r="A87" s="195">
        <v>81</v>
      </c>
      <c r="B87" s="195" t="s">
        <v>5021</v>
      </c>
      <c r="C87" s="196" t="s">
        <v>4825</v>
      </c>
      <c r="D87" s="197" t="s">
        <v>3505</v>
      </c>
      <c r="E87" s="230">
        <v>230000</v>
      </c>
      <c r="F87" s="195"/>
      <c r="G87" s="290">
        <v>230000</v>
      </c>
      <c r="H87" s="125"/>
      <c r="I87" s="125"/>
      <c r="J87" s="126"/>
      <c r="K87" s="126"/>
      <c r="L87" s="137"/>
      <c r="M87" s="137"/>
      <c r="N87" s="126"/>
      <c r="O87" s="125"/>
      <c r="P87" s="125"/>
      <c r="Q87" s="137"/>
      <c r="R87" s="137"/>
      <c r="S87" s="137"/>
      <c r="T87" s="137"/>
    </row>
    <row r="88" spans="1:20" ht="15.75" x14ac:dyDescent="0.25">
      <c r="A88" s="195">
        <v>82</v>
      </c>
      <c r="B88" s="195" t="s">
        <v>5022</v>
      </c>
      <c r="C88" s="196" t="s">
        <v>4826</v>
      </c>
      <c r="D88" s="197" t="s">
        <v>3505</v>
      </c>
      <c r="E88" s="230">
        <v>230000</v>
      </c>
      <c r="F88" s="195"/>
      <c r="G88" s="290">
        <v>230000</v>
      </c>
      <c r="H88" s="125"/>
      <c r="I88" s="125"/>
      <c r="J88" s="126"/>
      <c r="K88" s="126"/>
      <c r="L88" s="137"/>
      <c r="M88" s="137"/>
      <c r="N88" s="126"/>
      <c r="O88" s="125"/>
      <c r="P88" s="125"/>
      <c r="Q88" s="137"/>
      <c r="R88" s="137"/>
      <c r="S88" s="137"/>
      <c r="T88" s="137"/>
    </row>
    <row r="89" spans="1:20" ht="15.75" x14ac:dyDescent="0.25">
      <c r="A89" s="195">
        <v>83</v>
      </c>
      <c r="B89" s="195" t="s">
        <v>5023</v>
      </c>
      <c r="C89" s="196" t="s">
        <v>4826</v>
      </c>
      <c r="D89" s="197" t="s">
        <v>4457</v>
      </c>
      <c r="E89" s="230">
        <v>560000</v>
      </c>
      <c r="F89" s="195"/>
      <c r="G89" s="290">
        <v>560000</v>
      </c>
      <c r="H89" s="125"/>
      <c r="I89" s="125"/>
      <c r="J89" s="126"/>
      <c r="K89" s="126"/>
      <c r="L89" s="137"/>
      <c r="M89" s="137"/>
      <c r="N89" s="126"/>
      <c r="O89" s="125"/>
      <c r="P89" s="125"/>
      <c r="Q89" s="137"/>
      <c r="R89" s="137"/>
      <c r="S89" s="137"/>
      <c r="T89" s="137"/>
    </row>
    <row r="90" spans="1:20" ht="15.75" x14ac:dyDescent="0.25">
      <c r="A90" s="195">
        <v>84</v>
      </c>
      <c r="B90" s="195" t="s">
        <v>5024</v>
      </c>
      <c r="C90" s="196" t="s">
        <v>4827</v>
      </c>
      <c r="D90" s="197" t="s">
        <v>4457</v>
      </c>
      <c r="E90" s="230">
        <v>560000</v>
      </c>
      <c r="F90" s="195"/>
      <c r="G90" s="290">
        <v>560000</v>
      </c>
      <c r="H90" s="125"/>
      <c r="I90" s="125"/>
      <c r="J90" s="126"/>
      <c r="K90" s="126"/>
      <c r="L90" s="137"/>
      <c r="M90" s="137"/>
      <c r="N90" s="126"/>
      <c r="O90" s="125"/>
      <c r="P90" s="125"/>
      <c r="Q90" s="137"/>
      <c r="R90" s="137"/>
      <c r="S90" s="137"/>
      <c r="T90" s="137"/>
    </row>
    <row r="91" spans="1:20" ht="15.75" x14ac:dyDescent="0.25">
      <c r="A91" s="195">
        <v>85</v>
      </c>
      <c r="B91" s="195" t="s">
        <v>5025</v>
      </c>
      <c r="C91" s="196" t="s">
        <v>4827</v>
      </c>
      <c r="D91" s="197" t="s">
        <v>3505</v>
      </c>
      <c r="E91" s="230">
        <v>230000</v>
      </c>
      <c r="F91" s="195"/>
      <c r="G91" s="290">
        <v>230000</v>
      </c>
      <c r="H91" s="125"/>
      <c r="I91" s="125"/>
      <c r="J91" s="126"/>
      <c r="K91" s="126"/>
      <c r="L91" s="137"/>
      <c r="M91" s="137"/>
      <c r="N91" s="126"/>
      <c r="O91" s="125"/>
      <c r="P91" s="125"/>
      <c r="Q91" s="137"/>
      <c r="R91" s="137"/>
      <c r="S91" s="137"/>
      <c r="T91" s="137"/>
    </row>
    <row r="92" spans="1:20" ht="15.75" x14ac:dyDescent="0.25">
      <c r="A92" s="195">
        <v>86</v>
      </c>
      <c r="B92" s="195" t="s">
        <v>5026</v>
      </c>
      <c r="C92" s="196" t="s">
        <v>4828</v>
      </c>
      <c r="D92" s="197" t="s">
        <v>3505</v>
      </c>
      <c r="E92" s="230">
        <v>230000</v>
      </c>
      <c r="F92" s="195"/>
      <c r="G92" s="290">
        <v>230000</v>
      </c>
      <c r="H92" s="125"/>
      <c r="I92" s="125"/>
      <c r="J92" s="126"/>
      <c r="K92" s="126"/>
      <c r="L92" s="137"/>
      <c r="M92" s="137"/>
      <c r="N92" s="126"/>
      <c r="O92" s="125"/>
      <c r="P92" s="125"/>
      <c r="Q92" s="137"/>
      <c r="R92" s="137"/>
      <c r="S92" s="137"/>
      <c r="T92" s="137"/>
    </row>
    <row r="93" spans="1:20" ht="15.75" x14ac:dyDescent="0.25">
      <c r="A93" s="195">
        <v>87</v>
      </c>
      <c r="B93" s="195" t="s">
        <v>5027</v>
      </c>
      <c r="C93" s="196" t="s">
        <v>4828</v>
      </c>
      <c r="D93" s="197" t="s">
        <v>4457</v>
      </c>
      <c r="E93" s="230">
        <v>560000</v>
      </c>
      <c r="F93" s="195"/>
      <c r="G93" s="290">
        <v>560000</v>
      </c>
      <c r="H93" s="125"/>
      <c r="I93" s="125"/>
      <c r="J93" s="126"/>
      <c r="K93" s="126"/>
      <c r="L93" s="137"/>
      <c r="M93" s="137"/>
      <c r="N93" s="126"/>
      <c r="O93" s="125"/>
      <c r="P93" s="125"/>
      <c r="Q93" s="137"/>
      <c r="R93" s="137"/>
      <c r="S93" s="137"/>
      <c r="T93" s="137"/>
    </row>
    <row r="94" spans="1:20" ht="15.75" x14ac:dyDescent="0.25">
      <c r="A94" s="195">
        <v>88</v>
      </c>
      <c r="B94" s="195" t="s">
        <v>5028</v>
      </c>
      <c r="C94" s="196" t="s">
        <v>4829</v>
      </c>
      <c r="D94" s="197" t="s">
        <v>4457</v>
      </c>
      <c r="E94" s="230">
        <v>560000</v>
      </c>
      <c r="F94" s="195"/>
      <c r="G94" s="290">
        <v>560000</v>
      </c>
      <c r="H94" s="125"/>
      <c r="I94" s="125"/>
      <c r="J94" s="126"/>
      <c r="K94" s="126"/>
      <c r="L94" s="137"/>
      <c r="M94" s="137"/>
      <c r="N94" s="126"/>
      <c r="O94" s="125"/>
      <c r="P94" s="125"/>
      <c r="Q94" s="137"/>
      <c r="R94" s="137"/>
      <c r="S94" s="137"/>
      <c r="T94" s="137"/>
    </row>
    <row r="95" spans="1:20" ht="15.75" x14ac:dyDescent="0.25">
      <c r="A95" s="195">
        <v>89</v>
      </c>
      <c r="B95" s="195" t="s">
        <v>5029</v>
      </c>
      <c r="C95" s="196" t="s">
        <v>4829</v>
      </c>
      <c r="D95" s="197" t="s">
        <v>3505</v>
      </c>
      <c r="E95" s="230">
        <v>230000</v>
      </c>
      <c r="F95" s="195"/>
      <c r="G95" s="290">
        <v>230000</v>
      </c>
      <c r="H95" s="125"/>
      <c r="I95" s="125"/>
      <c r="J95" s="126"/>
      <c r="K95" s="126"/>
      <c r="L95" s="137"/>
      <c r="M95" s="137"/>
      <c r="N95" s="126"/>
      <c r="O95" s="125"/>
      <c r="P95" s="125"/>
      <c r="Q95" s="137"/>
      <c r="R95" s="137"/>
      <c r="S95" s="137"/>
      <c r="T95" s="137"/>
    </row>
    <row r="96" spans="1:20" ht="15.75" x14ac:dyDescent="0.25">
      <c r="A96" s="195">
        <v>90</v>
      </c>
      <c r="B96" s="195" t="s">
        <v>5030</v>
      </c>
      <c r="C96" s="196" t="s">
        <v>4830</v>
      </c>
      <c r="D96" s="197" t="s">
        <v>4457</v>
      </c>
      <c r="E96" s="230">
        <v>560000</v>
      </c>
      <c r="F96" s="195"/>
      <c r="G96" s="290">
        <v>560000</v>
      </c>
      <c r="H96" s="125"/>
      <c r="I96" s="125"/>
      <c r="J96" s="126"/>
      <c r="K96" s="126"/>
      <c r="L96" s="137"/>
      <c r="M96" s="137"/>
      <c r="N96" s="126"/>
      <c r="O96" s="125"/>
      <c r="P96" s="125"/>
      <c r="Q96" s="137"/>
      <c r="R96" s="137"/>
      <c r="S96" s="137"/>
      <c r="T96" s="137"/>
    </row>
    <row r="97" spans="1:20" ht="15.75" x14ac:dyDescent="0.25">
      <c r="A97" s="195">
        <v>91</v>
      </c>
      <c r="B97" s="195" t="s">
        <v>5031</v>
      </c>
      <c r="C97" s="192" t="s">
        <v>4830</v>
      </c>
      <c r="D97" s="197" t="s">
        <v>3505</v>
      </c>
      <c r="E97" s="230">
        <v>230000</v>
      </c>
      <c r="F97" s="195"/>
      <c r="G97" s="290">
        <v>230000</v>
      </c>
      <c r="H97" s="125"/>
      <c r="I97" s="125"/>
      <c r="J97" s="126"/>
      <c r="K97" s="126"/>
      <c r="L97" s="137"/>
      <c r="M97" s="137"/>
      <c r="N97" s="126"/>
      <c r="O97" s="125"/>
      <c r="P97" s="125"/>
      <c r="Q97" s="137"/>
      <c r="R97" s="137"/>
      <c r="S97" s="137"/>
      <c r="T97" s="137"/>
    </row>
    <row r="98" spans="1:20" ht="15.75" x14ac:dyDescent="0.25">
      <c r="A98" s="195">
        <v>92</v>
      </c>
      <c r="B98" s="195" t="s">
        <v>5032</v>
      </c>
      <c r="C98" s="192" t="s">
        <v>4831</v>
      </c>
      <c r="D98" s="197" t="s">
        <v>3505</v>
      </c>
      <c r="E98" s="230">
        <v>230000</v>
      </c>
      <c r="F98" s="195"/>
      <c r="G98" s="290">
        <v>230000</v>
      </c>
      <c r="H98" s="125"/>
      <c r="I98" s="125"/>
      <c r="J98" s="126"/>
      <c r="K98" s="126"/>
      <c r="L98" s="137"/>
      <c r="M98" s="137"/>
      <c r="N98" s="126"/>
      <c r="O98" s="125"/>
      <c r="P98" s="125"/>
      <c r="Q98" s="137"/>
      <c r="R98" s="137"/>
      <c r="S98" s="137"/>
      <c r="T98" s="137"/>
    </row>
    <row r="99" spans="1:20" ht="15.75" x14ac:dyDescent="0.25">
      <c r="A99" s="195">
        <v>93</v>
      </c>
      <c r="B99" s="195" t="s">
        <v>5033</v>
      </c>
      <c r="C99" s="192" t="s">
        <v>4831</v>
      </c>
      <c r="D99" s="197" t="s">
        <v>4457</v>
      </c>
      <c r="E99" s="230">
        <v>560000</v>
      </c>
      <c r="F99" s="195"/>
      <c r="G99" s="290">
        <v>560000</v>
      </c>
      <c r="H99" s="125"/>
      <c r="I99" s="125"/>
      <c r="J99" s="126"/>
      <c r="K99" s="126"/>
      <c r="L99" s="137"/>
      <c r="M99" s="137"/>
      <c r="N99" s="126"/>
      <c r="O99" s="125"/>
      <c r="P99" s="125"/>
      <c r="Q99" s="137"/>
      <c r="R99" s="137"/>
      <c r="S99" s="137"/>
      <c r="T99" s="137"/>
    </row>
    <row r="100" spans="1:20" ht="15.75" x14ac:dyDescent="0.25">
      <c r="A100" s="195">
        <v>94</v>
      </c>
      <c r="B100" s="195" t="s">
        <v>5034</v>
      </c>
      <c r="C100" s="196" t="s">
        <v>2956</v>
      </c>
      <c r="D100" s="197" t="s">
        <v>2577</v>
      </c>
      <c r="E100" s="230">
        <v>430000</v>
      </c>
      <c r="F100" s="195"/>
      <c r="G100" s="290">
        <v>430000</v>
      </c>
      <c r="H100" s="125"/>
      <c r="I100" s="125"/>
      <c r="J100" s="126"/>
      <c r="K100" s="126"/>
      <c r="L100" s="137"/>
      <c r="M100" s="137"/>
      <c r="N100" s="126"/>
      <c r="O100" s="125"/>
      <c r="P100" s="125"/>
      <c r="Q100" s="137"/>
      <c r="R100" s="137"/>
      <c r="S100" s="137"/>
      <c r="T100" s="137"/>
    </row>
    <row r="101" spans="1:20" ht="15.75" x14ac:dyDescent="0.25">
      <c r="A101" s="195">
        <v>95</v>
      </c>
      <c r="B101" s="195" t="s">
        <v>5035</v>
      </c>
      <c r="C101" s="196" t="s">
        <v>4832</v>
      </c>
      <c r="D101" s="197" t="s">
        <v>2577</v>
      </c>
      <c r="E101" s="230">
        <v>430000</v>
      </c>
      <c r="F101" s="195"/>
      <c r="G101" s="290">
        <v>430000</v>
      </c>
      <c r="H101" s="125"/>
      <c r="I101" s="125"/>
      <c r="J101" s="126"/>
      <c r="K101" s="126"/>
      <c r="L101" s="137"/>
      <c r="M101" s="137"/>
      <c r="N101" s="126"/>
      <c r="O101" s="125"/>
      <c r="P101" s="125"/>
      <c r="Q101" s="137"/>
      <c r="R101" s="137"/>
      <c r="S101" s="137"/>
      <c r="T101" s="137"/>
    </row>
    <row r="102" spans="1:20" ht="15.75" x14ac:dyDescent="0.25">
      <c r="A102" s="195">
        <v>96</v>
      </c>
      <c r="B102" s="195" t="s">
        <v>5036</v>
      </c>
      <c r="C102" s="196" t="s">
        <v>4833</v>
      </c>
      <c r="D102" s="197" t="s">
        <v>3505</v>
      </c>
      <c r="E102" s="230">
        <v>230000</v>
      </c>
      <c r="F102" s="195"/>
      <c r="G102" s="290">
        <v>230000</v>
      </c>
      <c r="H102" s="125"/>
      <c r="I102" s="125"/>
      <c r="J102" s="126"/>
      <c r="K102" s="126"/>
      <c r="L102" s="137"/>
      <c r="M102" s="137"/>
      <c r="N102" s="126"/>
      <c r="O102" s="125"/>
      <c r="P102" s="125"/>
      <c r="Q102" s="137"/>
      <c r="R102" s="137"/>
      <c r="S102" s="137"/>
      <c r="T102" s="137"/>
    </row>
    <row r="103" spans="1:20" ht="15.75" x14ac:dyDescent="0.25">
      <c r="A103" s="195">
        <v>97</v>
      </c>
      <c r="B103" s="195" t="s">
        <v>5037</v>
      </c>
      <c r="C103" s="196" t="s">
        <v>4833</v>
      </c>
      <c r="D103" s="197" t="s">
        <v>4457</v>
      </c>
      <c r="E103" s="230">
        <v>560000</v>
      </c>
      <c r="F103" s="195"/>
      <c r="G103" s="290">
        <v>560000</v>
      </c>
      <c r="H103" s="125"/>
      <c r="I103" s="125"/>
      <c r="J103" s="126"/>
      <c r="K103" s="126"/>
      <c r="L103" s="137"/>
      <c r="M103" s="137"/>
      <c r="N103" s="126"/>
      <c r="O103" s="125"/>
      <c r="P103" s="125"/>
      <c r="Q103" s="137"/>
      <c r="R103" s="137"/>
      <c r="S103" s="137"/>
      <c r="T103" s="137"/>
    </row>
    <row r="104" spans="1:20" ht="15.75" x14ac:dyDescent="0.25">
      <c r="A104" s="195">
        <v>98</v>
      </c>
      <c r="B104" s="195" t="s">
        <v>5038</v>
      </c>
      <c r="C104" s="196" t="s">
        <v>4834</v>
      </c>
      <c r="D104" s="197" t="s">
        <v>2577</v>
      </c>
      <c r="E104" s="230">
        <v>430000</v>
      </c>
      <c r="F104" s="195"/>
      <c r="G104" s="290">
        <v>430000</v>
      </c>
      <c r="H104" s="125"/>
      <c r="I104" s="125"/>
      <c r="J104" s="126"/>
      <c r="K104" s="126"/>
      <c r="L104" s="137"/>
      <c r="M104" s="137"/>
      <c r="N104" s="126"/>
      <c r="O104" s="125"/>
      <c r="P104" s="125"/>
      <c r="Q104" s="137"/>
      <c r="R104" s="137"/>
      <c r="S104" s="137"/>
      <c r="T104" s="137"/>
    </row>
    <row r="105" spans="1:20" ht="15.75" x14ac:dyDescent="0.25">
      <c r="A105" s="195">
        <v>99</v>
      </c>
      <c r="B105" s="195" t="s">
        <v>5039</v>
      </c>
      <c r="C105" s="196" t="s">
        <v>4835</v>
      </c>
      <c r="D105" s="197" t="s">
        <v>2577</v>
      </c>
      <c r="E105" s="230">
        <v>430000</v>
      </c>
      <c r="F105" s="195"/>
      <c r="G105" s="290">
        <v>430000</v>
      </c>
      <c r="H105" s="125"/>
      <c r="I105" s="125"/>
      <c r="J105" s="126"/>
      <c r="K105" s="126"/>
      <c r="L105" s="137"/>
      <c r="M105" s="137"/>
      <c r="N105" s="126"/>
      <c r="O105" s="125"/>
      <c r="P105" s="125"/>
      <c r="Q105" s="137"/>
      <c r="R105" s="137"/>
      <c r="S105" s="137"/>
      <c r="T105" s="137"/>
    </row>
    <row r="106" spans="1:20" ht="15.75" x14ac:dyDescent="0.25">
      <c r="A106" s="195">
        <v>100</v>
      </c>
      <c r="B106" s="195" t="s">
        <v>5040</v>
      </c>
      <c r="C106" s="196" t="s">
        <v>4543</v>
      </c>
      <c r="D106" s="197" t="s">
        <v>2577</v>
      </c>
      <c r="E106" s="230">
        <v>430000</v>
      </c>
      <c r="F106" s="195"/>
      <c r="G106" s="290">
        <v>430000</v>
      </c>
      <c r="H106" s="125"/>
      <c r="I106" s="125"/>
      <c r="J106" s="126"/>
      <c r="K106" s="126"/>
      <c r="L106" s="137"/>
      <c r="M106" s="137"/>
      <c r="N106" s="126"/>
      <c r="O106" s="125"/>
      <c r="P106" s="125"/>
      <c r="Q106" s="137"/>
      <c r="R106" s="137"/>
      <c r="S106" s="137"/>
      <c r="T106" s="137"/>
    </row>
    <row r="107" spans="1:20" ht="15.75" x14ac:dyDescent="0.25">
      <c r="A107" s="195">
        <v>101</v>
      </c>
      <c r="B107" s="195" t="s">
        <v>5041</v>
      </c>
      <c r="C107" s="196" t="s">
        <v>4836</v>
      </c>
      <c r="D107" s="197" t="s">
        <v>1002</v>
      </c>
      <c r="E107" s="230">
        <v>210000</v>
      </c>
      <c r="F107" s="195"/>
      <c r="G107" s="290">
        <v>210000</v>
      </c>
      <c r="H107" s="125"/>
      <c r="I107" s="125"/>
      <c r="J107" s="126"/>
      <c r="K107" s="126"/>
      <c r="L107" s="137"/>
      <c r="M107" s="137"/>
      <c r="N107" s="126"/>
      <c r="O107" s="125"/>
      <c r="P107" s="125"/>
      <c r="Q107" s="137"/>
      <c r="R107" s="137"/>
      <c r="S107" s="137"/>
      <c r="T107" s="137"/>
    </row>
    <row r="108" spans="1:20" ht="15.75" x14ac:dyDescent="0.25">
      <c r="A108" s="195">
        <v>102</v>
      </c>
      <c r="B108" s="195" t="s">
        <v>5042</v>
      </c>
      <c r="C108" s="196" t="s">
        <v>4836</v>
      </c>
      <c r="D108" s="197" t="s">
        <v>2577</v>
      </c>
      <c r="E108" s="230">
        <v>430000</v>
      </c>
      <c r="F108" s="195"/>
      <c r="G108" s="290">
        <v>430000</v>
      </c>
      <c r="H108" s="125"/>
      <c r="I108" s="125"/>
      <c r="J108" s="126"/>
      <c r="K108" s="126"/>
      <c r="L108" s="137"/>
      <c r="M108" s="137"/>
      <c r="N108" s="126"/>
      <c r="O108" s="125"/>
      <c r="P108" s="125"/>
      <c r="Q108" s="137"/>
      <c r="R108" s="137"/>
      <c r="S108" s="137"/>
      <c r="T108" s="137"/>
    </row>
    <row r="109" spans="1:20" ht="15.75" x14ac:dyDescent="0.25">
      <c r="A109" s="195">
        <v>103</v>
      </c>
      <c r="B109" s="195" t="s">
        <v>5043</v>
      </c>
      <c r="C109" s="196" t="s">
        <v>3350</v>
      </c>
      <c r="D109" s="197" t="s">
        <v>4837</v>
      </c>
      <c r="E109" s="230">
        <v>430000</v>
      </c>
      <c r="F109" s="195"/>
      <c r="G109" s="290">
        <v>430000</v>
      </c>
      <c r="H109" s="125"/>
      <c r="I109" s="125"/>
      <c r="J109" s="126"/>
      <c r="K109" s="126"/>
      <c r="L109" s="137"/>
      <c r="M109" s="137"/>
      <c r="N109" s="126"/>
      <c r="O109" s="125"/>
      <c r="P109" s="125"/>
      <c r="Q109" s="137"/>
      <c r="R109" s="137"/>
      <c r="S109" s="137"/>
      <c r="T109" s="137"/>
    </row>
    <row r="110" spans="1:20" ht="15.75" x14ac:dyDescent="0.25">
      <c r="A110" s="195">
        <v>104</v>
      </c>
      <c r="B110" s="195" t="s">
        <v>5044</v>
      </c>
      <c r="C110" s="196" t="s">
        <v>4838</v>
      </c>
      <c r="D110" s="197" t="s">
        <v>2577</v>
      </c>
      <c r="E110" s="230">
        <v>430000</v>
      </c>
      <c r="F110" s="195"/>
      <c r="G110" s="290">
        <v>430000</v>
      </c>
      <c r="H110" s="125"/>
      <c r="I110" s="125"/>
      <c r="J110" s="126"/>
      <c r="K110" s="126"/>
      <c r="L110" s="137"/>
      <c r="M110" s="137"/>
      <c r="N110" s="126"/>
      <c r="O110" s="125"/>
      <c r="P110" s="125"/>
      <c r="Q110" s="137"/>
      <c r="R110" s="137"/>
      <c r="S110" s="137"/>
      <c r="T110" s="137"/>
    </row>
    <row r="111" spans="1:20" ht="15.75" x14ac:dyDescent="0.25">
      <c r="A111" s="195">
        <v>105</v>
      </c>
      <c r="B111" s="195" t="s">
        <v>5045</v>
      </c>
      <c r="C111" s="196" t="s">
        <v>4155</v>
      </c>
      <c r="D111" s="197" t="s">
        <v>2577</v>
      </c>
      <c r="E111" s="230">
        <v>430000</v>
      </c>
      <c r="F111" s="195"/>
      <c r="G111" s="290">
        <v>430000</v>
      </c>
      <c r="H111" s="125"/>
      <c r="I111" s="125"/>
      <c r="J111" s="126"/>
      <c r="K111" s="126"/>
      <c r="L111" s="137"/>
      <c r="M111" s="137"/>
      <c r="N111" s="126"/>
      <c r="O111" s="125"/>
      <c r="P111" s="125"/>
      <c r="Q111" s="137"/>
      <c r="R111" s="137"/>
      <c r="S111" s="137"/>
      <c r="T111" s="137"/>
    </row>
    <row r="112" spans="1:20" ht="15.75" x14ac:dyDescent="0.25">
      <c r="A112" s="195">
        <v>106</v>
      </c>
      <c r="B112" s="195" t="s">
        <v>5046</v>
      </c>
      <c r="C112" s="196" t="s">
        <v>4839</v>
      </c>
      <c r="D112" s="197" t="s">
        <v>2577</v>
      </c>
      <c r="E112" s="230">
        <v>430000</v>
      </c>
      <c r="F112" s="195"/>
      <c r="G112" s="290">
        <v>430000</v>
      </c>
      <c r="H112" s="125"/>
      <c r="I112" s="125"/>
      <c r="J112" s="126"/>
      <c r="K112" s="126"/>
      <c r="L112" s="137"/>
      <c r="M112" s="137"/>
      <c r="N112" s="126"/>
      <c r="O112" s="125"/>
      <c r="P112" s="125"/>
      <c r="Q112" s="137"/>
      <c r="R112" s="137"/>
      <c r="S112" s="137"/>
      <c r="T112" s="137"/>
    </row>
    <row r="113" spans="1:20" ht="15.75" x14ac:dyDescent="0.25">
      <c r="A113" s="195">
        <v>107</v>
      </c>
      <c r="B113" s="195" t="s">
        <v>5047</v>
      </c>
      <c r="C113" s="196" t="s">
        <v>3120</v>
      </c>
      <c r="D113" s="197" t="s">
        <v>2577</v>
      </c>
      <c r="E113" s="230">
        <v>430000</v>
      </c>
      <c r="F113" s="195"/>
      <c r="G113" s="290">
        <v>430000</v>
      </c>
      <c r="H113" s="125"/>
      <c r="I113" s="125"/>
      <c r="J113" s="126"/>
      <c r="K113" s="126"/>
      <c r="L113" s="137"/>
      <c r="M113" s="137"/>
      <c r="N113" s="126"/>
      <c r="O113" s="125"/>
      <c r="P113" s="125"/>
      <c r="Q113" s="137"/>
      <c r="R113" s="137"/>
      <c r="S113" s="137"/>
      <c r="T113" s="137"/>
    </row>
    <row r="114" spans="1:20" ht="15.75" x14ac:dyDescent="0.25">
      <c r="A114" s="195">
        <v>108</v>
      </c>
      <c r="B114" s="195" t="s">
        <v>5048</v>
      </c>
      <c r="C114" s="196" t="s">
        <v>4840</v>
      </c>
      <c r="D114" s="197" t="s">
        <v>2577</v>
      </c>
      <c r="E114" s="230">
        <v>430000</v>
      </c>
      <c r="F114" s="293"/>
      <c r="G114" s="290">
        <v>430000</v>
      </c>
      <c r="H114" s="125"/>
      <c r="I114" s="125"/>
      <c r="J114" s="126"/>
      <c r="K114" s="126"/>
      <c r="L114" s="137"/>
      <c r="M114" s="137"/>
      <c r="N114" s="126"/>
      <c r="O114" s="125"/>
      <c r="P114" s="125"/>
      <c r="Q114" s="137"/>
      <c r="R114" s="137"/>
      <c r="S114" s="137"/>
      <c r="T114" s="137"/>
    </row>
    <row r="115" spans="1:20" ht="15.75" x14ac:dyDescent="0.25">
      <c r="A115" s="195">
        <v>109</v>
      </c>
      <c r="B115" s="195" t="s">
        <v>5049</v>
      </c>
      <c r="C115" s="196" t="s">
        <v>4841</v>
      </c>
      <c r="D115" s="197" t="s">
        <v>4457</v>
      </c>
      <c r="E115" s="230">
        <v>560000</v>
      </c>
      <c r="F115" s="195"/>
      <c r="G115" s="125"/>
      <c r="H115" s="125"/>
      <c r="I115" s="125"/>
      <c r="J115" s="126"/>
      <c r="K115" s="126"/>
      <c r="L115" s="137"/>
      <c r="M115" s="137"/>
      <c r="N115" s="126"/>
      <c r="O115" s="125"/>
      <c r="P115" s="125"/>
      <c r="Q115" s="137"/>
      <c r="R115" s="137"/>
      <c r="S115" s="137"/>
      <c r="T115" s="137"/>
    </row>
    <row r="116" spans="1:20" ht="15.75" x14ac:dyDescent="0.25">
      <c r="A116" s="195">
        <v>110</v>
      </c>
      <c r="B116" s="195" t="s">
        <v>5050</v>
      </c>
      <c r="C116" s="196" t="s">
        <v>4841</v>
      </c>
      <c r="D116" s="197" t="s">
        <v>3505</v>
      </c>
      <c r="E116" s="230">
        <v>230000</v>
      </c>
      <c r="F116" s="195"/>
      <c r="G116" s="125"/>
      <c r="H116" s="125"/>
      <c r="I116" s="125"/>
      <c r="J116" s="126"/>
      <c r="K116" s="126"/>
      <c r="L116" s="137"/>
      <c r="M116" s="137"/>
      <c r="N116" s="126"/>
      <c r="O116" s="125"/>
      <c r="P116" s="125"/>
      <c r="Q116" s="137"/>
      <c r="R116" s="137"/>
      <c r="S116" s="137"/>
      <c r="T116" s="137"/>
    </row>
    <row r="117" spans="1:20" ht="15.75" x14ac:dyDescent="0.25">
      <c r="A117" s="195">
        <v>111</v>
      </c>
      <c r="B117" s="195" t="s">
        <v>5051</v>
      </c>
      <c r="C117" s="196" t="s">
        <v>4842</v>
      </c>
      <c r="D117" s="197" t="s">
        <v>4457</v>
      </c>
      <c r="E117" s="230">
        <v>560000</v>
      </c>
      <c r="F117" s="195"/>
      <c r="G117" s="125"/>
      <c r="H117" s="125"/>
      <c r="I117" s="125"/>
      <c r="J117" s="126"/>
      <c r="K117" s="126"/>
      <c r="L117" s="137"/>
      <c r="M117" s="137"/>
      <c r="N117" s="126"/>
      <c r="O117" s="125"/>
      <c r="P117" s="125"/>
      <c r="Q117" s="137"/>
      <c r="R117" s="137"/>
      <c r="S117" s="137"/>
      <c r="T117" s="137"/>
    </row>
    <row r="118" spans="1:20" ht="15.75" x14ac:dyDescent="0.25">
      <c r="A118" s="195">
        <v>112</v>
      </c>
      <c r="B118" s="195" t="s">
        <v>5052</v>
      </c>
      <c r="C118" s="196" t="s">
        <v>4842</v>
      </c>
      <c r="D118" s="197" t="s">
        <v>3505</v>
      </c>
      <c r="E118" s="230">
        <v>230000</v>
      </c>
      <c r="F118" s="195"/>
      <c r="G118" s="125"/>
      <c r="H118" s="125"/>
      <c r="I118" s="125"/>
      <c r="J118" s="126"/>
      <c r="K118" s="126"/>
      <c r="L118" s="137"/>
      <c r="M118" s="137"/>
      <c r="N118" s="126"/>
      <c r="O118" s="125"/>
      <c r="P118" s="125"/>
      <c r="Q118" s="137"/>
      <c r="R118" s="137"/>
      <c r="S118" s="137"/>
      <c r="T118" s="137"/>
    </row>
    <row r="119" spans="1:20" ht="15.75" x14ac:dyDescent="0.25">
      <c r="A119" s="195">
        <v>113</v>
      </c>
      <c r="B119" s="195" t="s">
        <v>5053</v>
      </c>
      <c r="C119" s="196" t="s">
        <v>4844</v>
      </c>
      <c r="D119" s="197" t="s">
        <v>4457</v>
      </c>
      <c r="E119" s="230">
        <v>560000</v>
      </c>
      <c r="F119" s="195"/>
      <c r="G119" s="125"/>
      <c r="H119" s="125"/>
      <c r="I119" s="125"/>
      <c r="J119" s="126"/>
      <c r="K119" s="126"/>
      <c r="L119" s="137"/>
      <c r="M119" s="137"/>
      <c r="N119" s="126"/>
      <c r="O119" s="125"/>
      <c r="P119" s="125"/>
      <c r="Q119" s="137"/>
      <c r="R119" s="137"/>
      <c r="S119" s="137"/>
      <c r="T119" s="137"/>
    </row>
    <row r="120" spans="1:20" ht="15.75" x14ac:dyDescent="0.25">
      <c r="A120" s="195">
        <v>114</v>
      </c>
      <c r="B120" s="195" t="s">
        <v>5054</v>
      </c>
      <c r="C120" s="196" t="s">
        <v>4844</v>
      </c>
      <c r="D120" s="197" t="s">
        <v>3505</v>
      </c>
      <c r="E120" s="230">
        <v>230000</v>
      </c>
      <c r="F120" s="195"/>
      <c r="G120" s="125"/>
      <c r="H120" s="125"/>
      <c r="I120" s="125"/>
      <c r="J120" s="126"/>
      <c r="K120" s="126"/>
      <c r="L120" s="137"/>
      <c r="M120" s="137"/>
      <c r="N120" s="126"/>
      <c r="O120" s="125"/>
      <c r="P120" s="125"/>
      <c r="Q120" s="137"/>
      <c r="R120" s="137"/>
      <c r="S120" s="137"/>
      <c r="T120" s="137"/>
    </row>
    <row r="121" spans="1:20" ht="15.75" x14ac:dyDescent="0.25">
      <c r="A121" s="195">
        <v>115</v>
      </c>
      <c r="B121" s="195" t="s">
        <v>5055</v>
      </c>
      <c r="C121" s="196" t="s">
        <v>4845</v>
      </c>
      <c r="D121" s="197" t="s">
        <v>4805</v>
      </c>
      <c r="E121" s="230">
        <v>640000</v>
      </c>
      <c r="F121" s="195"/>
      <c r="G121" s="125"/>
      <c r="H121" s="125"/>
      <c r="I121" s="125"/>
      <c r="J121" s="126"/>
      <c r="K121" s="126"/>
      <c r="L121" s="137"/>
      <c r="M121" s="137"/>
      <c r="N121" s="126"/>
      <c r="O121" s="125"/>
      <c r="P121" s="125"/>
      <c r="Q121" s="137"/>
      <c r="R121" s="137"/>
      <c r="S121" s="137"/>
      <c r="T121" s="137"/>
    </row>
    <row r="122" spans="1:20" ht="15.75" x14ac:dyDescent="0.25">
      <c r="A122" s="195">
        <v>116</v>
      </c>
      <c r="B122" s="195" t="s">
        <v>5056</v>
      </c>
      <c r="C122" s="196" t="s">
        <v>4846</v>
      </c>
      <c r="D122" s="197" t="s">
        <v>4805</v>
      </c>
      <c r="E122" s="230">
        <v>640000</v>
      </c>
      <c r="F122" s="195"/>
      <c r="G122" s="125"/>
      <c r="H122" s="125"/>
      <c r="I122" s="125"/>
      <c r="J122" s="126"/>
      <c r="K122" s="126"/>
      <c r="L122" s="137"/>
      <c r="M122" s="137"/>
      <c r="N122" s="126"/>
      <c r="O122" s="125"/>
      <c r="P122" s="125"/>
      <c r="Q122" s="137"/>
      <c r="R122" s="137"/>
      <c r="S122" s="137"/>
      <c r="T122" s="137"/>
    </row>
    <row r="123" spans="1:20" ht="15.75" x14ac:dyDescent="0.25">
      <c r="A123" s="195">
        <v>117</v>
      </c>
      <c r="B123" s="195" t="s">
        <v>5057</v>
      </c>
      <c r="C123" s="196" t="s">
        <v>4847</v>
      </c>
      <c r="D123" s="197" t="s">
        <v>4805</v>
      </c>
      <c r="E123" s="230">
        <v>640000</v>
      </c>
      <c r="F123" s="195"/>
      <c r="G123" s="125"/>
      <c r="H123" s="125"/>
      <c r="I123" s="125"/>
      <c r="J123" s="126"/>
      <c r="K123" s="126"/>
      <c r="L123" s="137"/>
      <c r="M123" s="137"/>
      <c r="N123" s="126"/>
      <c r="O123" s="125"/>
      <c r="P123" s="125"/>
      <c r="Q123" s="137"/>
      <c r="R123" s="137"/>
      <c r="S123" s="137"/>
      <c r="T123" s="137"/>
    </row>
    <row r="124" spans="1:20" ht="15.75" x14ac:dyDescent="0.25">
      <c r="A124" s="195">
        <v>118</v>
      </c>
      <c r="B124" s="195" t="s">
        <v>5058</v>
      </c>
      <c r="C124" s="196" t="s">
        <v>3301</v>
      </c>
      <c r="D124" s="197" t="s">
        <v>4457</v>
      </c>
      <c r="E124" s="230">
        <v>560000</v>
      </c>
      <c r="F124" s="195"/>
      <c r="G124" s="125"/>
      <c r="H124" s="125"/>
      <c r="I124" s="125"/>
      <c r="J124" s="126"/>
      <c r="K124" s="126"/>
      <c r="L124" s="137"/>
      <c r="M124" s="137"/>
      <c r="N124" s="126"/>
      <c r="O124" s="125"/>
      <c r="P124" s="125"/>
      <c r="Q124" s="137"/>
      <c r="R124" s="137"/>
      <c r="S124" s="137"/>
      <c r="T124" s="137"/>
    </row>
    <row r="125" spans="1:20" ht="15.75" x14ac:dyDescent="0.25">
      <c r="A125" s="195">
        <v>119</v>
      </c>
      <c r="B125" s="195" t="s">
        <v>5059</v>
      </c>
      <c r="C125" s="196" t="s">
        <v>3301</v>
      </c>
      <c r="D125" s="197" t="s">
        <v>3505</v>
      </c>
      <c r="E125" s="230">
        <v>230000</v>
      </c>
      <c r="F125" s="195"/>
      <c r="G125" s="125"/>
      <c r="H125" s="125"/>
      <c r="I125" s="125"/>
      <c r="J125" s="126"/>
      <c r="K125" s="126"/>
      <c r="L125" s="137"/>
      <c r="M125" s="137"/>
      <c r="N125" s="126"/>
      <c r="O125" s="125"/>
      <c r="P125" s="125"/>
      <c r="Q125" s="137"/>
      <c r="R125" s="137"/>
      <c r="S125" s="137"/>
      <c r="T125" s="137"/>
    </row>
    <row r="126" spans="1:20" ht="15.75" x14ac:dyDescent="0.25">
      <c r="A126" s="195">
        <v>120</v>
      </c>
      <c r="B126" s="195" t="s">
        <v>5060</v>
      </c>
      <c r="C126" s="196" t="s">
        <v>4848</v>
      </c>
      <c r="D126" s="197" t="s">
        <v>3505</v>
      </c>
      <c r="E126" s="230">
        <v>230000</v>
      </c>
      <c r="F126" s="195"/>
      <c r="G126" s="125"/>
      <c r="H126" s="125"/>
      <c r="I126" s="125"/>
      <c r="J126" s="126"/>
      <c r="K126" s="126"/>
      <c r="L126" s="137"/>
      <c r="M126" s="137"/>
      <c r="N126" s="126"/>
      <c r="O126" s="125"/>
      <c r="P126" s="125"/>
      <c r="Q126" s="137"/>
      <c r="R126" s="137"/>
      <c r="S126" s="137"/>
      <c r="T126" s="137"/>
    </row>
    <row r="127" spans="1:20" ht="15.75" x14ac:dyDescent="0.25">
      <c r="A127" s="195">
        <v>121</v>
      </c>
      <c r="B127" s="195" t="s">
        <v>5061</v>
      </c>
      <c r="C127" s="196" t="s">
        <v>4848</v>
      </c>
      <c r="D127" s="197" t="s">
        <v>4457</v>
      </c>
      <c r="E127" s="230">
        <v>560000</v>
      </c>
      <c r="F127" s="195"/>
      <c r="G127" s="125"/>
      <c r="H127" s="125"/>
      <c r="I127" s="125"/>
      <c r="J127" s="126"/>
      <c r="K127" s="126"/>
      <c r="L127" s="137"/>
      <c r="M127" s="137"/>
      <c r="N127" s="126"/>
      <c r="O127" s="125"/>
      <c r="P127" s="125"/>
      <c r="Q127" s="137"/>
      <c r="R127" s="137"/>
      <c r="S127" s="137"/>
      <c r="T127" s="137"/>
    </row>
    <row r="128" spans="1:20" ht="15.75" x14ac:dyDescent="0.25">
      <c r="A128" s="195">
        <v>122</v>
      </c>
      <c r="B128" s="195" t="s">
        <v>5062</v>
      </c>
      <c r="C128" s="196" t="s">
        <v>4849</v>
      </c>
      <c r="D128" s="197" t="s">
        <v>3505</v>
      </c>
      <c r="E128" s="230">
        <v>230000</v>
      </c>
      <c r="F128" s="195"/>
      <c r="G128" s="125"/>
      <c r="H128" s="125"/>
      <c r="I128" s="125"/>
      <c r="J128" s="126"/>
      <c r="K128" s="126"/>
      <c r="L128" s="137"/>
      <c r="M128" s="137"/>
      <c r="N128" s="126"/>
      <c r="O128" s="125"/>
      <c r="P128" s="125"/>
      <c r="Q128" s="137"/>
      <c r="R128" s="137"/>
      <c r="S128" s="137"/>
      <c r="T128" s="137"/>
    </row>
    <row r="129" spans="1:20" ht="15.75" x14ac:dyDescent="0.25">
      <c r="A129" s="195">
        <v>123</v>
      </c>
      <c r="B129" s="195" t="s">
        <v>5063</v>
      </c>
      <c r="C129" s="196" t="s">
        <v>4849</v>
      </c>
      <c r="D129" s="197" t="s">
        <v>4457</v>
      </c>
      <c r="E129" s="230">
        <v>560000</v>
      </c>
      <c r="F129" s="195"/>
      <c r="G129" s="125"/>
      <c r="H129" s="125"/>
      <c r="I129" s="125"/>
      <c r="J129" s="126"/>
      <c r="K129" s="126"/>
      <c r="L129" s="137"/>
      <c r="M129" s="137"/>
      <c r="N129" s="126"/>
      <c r="O129" s="125"/>
      <c r="P129" s="125"/>
      <c r="Q129" s="137"/>
      <c r="R129" s="137"/>
      <c r="S129" s="137"/>
      <c r="T129" s="137"/>
    </row>
    <row r="130" spans="1:20" ht="15.75" x14ac:dyDescent="0.25">
      <c r="A130" s="195">
        <v>124</v>
      </c>
      <c r="B130" s="195" t="s">
        <v>5064</v>
      </c>
      <c r="C130" s="196" t="s">
        <v>4850</v>
      </c>
      <c r="D130" s="197" t="s">
        <v>3505</v>
      </c>
      <c r="E130" s="230">
        <v>230000</v>
      </c>
      <c r="F130" s="195"/>
      <c r="G130" s="125"/>
      <c r="H130" s="125"/>
      <c r="I130" s="125"/>
      <c r="J130" s="126"/>
      <c r="K130" s="126"/>
      <c r="L130" s="137"/>
      <c r="M130" s="137"/>
      <c r="N130" s="126"/>
      <c r="O130" s="125"/>
      <c r="P130" s="125"/>
      <c r="Q130" s="137"/>
      <c r="R130" s="137"/>
      <c r="S130" s="137"/>
      <c r="T130" s="137"/>
    </row>
    <row r="131" spans="1:20" ht="15.75" x14ac:dyDescent="0.25">
      <c r="A131" s="195">
        <v>125</v>
      </c>
      <c r="B131" s="195" t="s">
        <v>5065</v>
      </c>
      <c r="C131" s="196" t="s">
        <v>4850</v>
      </c>
      <c r="D131" s="197" t="s">
        <v>4457</v>
      </c>
      <c r="E131" s="230">
        <v>560000</v>
      </c>
      <c r="F131" s="195"/>
      <c r="G131" s="125"/>
      <c r="H131" s="125"/>
      <c r="I131" s="125"/>
      <c r="J131" s="126"/>
      <c r="K131" s="126"/>
      <c r="L131" s="137"/>
      <c r="M131" s="137"/>
      <c r="N131" s="126"/>
      <c r="O131" s="125"/>
      <c r="P131" s="125"/>
      <c r="Q131" s="137"/>
      <c r="R131" s="137"/>
      <c r="S131" s="137"/>
      <c r="T131" s="137"/>
    </row>
    <row r="132" spans="1:20" ht="15.75" x14ac:dyDescent="0.25">
      <c r="A132" s="195">
        <v>126</v>
      </c>
      <c r="B132" s="195" t="s">
        <v>5066</v>
      </c>
      <c r="C132" s="196" t="s">
        <v>4852</v>
      </c>
      <c r="D132" s="197" t="s">
        <v>4457</v>
      </c>
      <c r="E132" s="230">
        <v>560000</v>
      </c>
      <c r="F132" s="195"/>
      <c r="G132" s="125"/>
      <c r="H132" s="125"/>
      <c r="I132" s="125"/>
      <c r="J132" s="126"/>
      <c r="K132" s="126"/>
      <c r="L132" s="137"/>
      <c r="M132" s="137"/>
      <c r="N132" s="126"/>
      <c r="O132" s="125"/>
      <c r="P132" s="125"/>
      <c r="Q132" s="137"/>
      <c r="R132" s="137"/>
      <c r="S132" s="137"/>
      <c r="T132" s="137"/>
    </row>
    <row r="133" spans="1:20" ht="15.75" x14ac:dyDescent="0.25">
      <c r="A133" s="195">
        <v>127</v>
      </c>
      <c r="B133" s="195" t="s">
        <v>5067</v>
      </c>
      <c r="C133" s="196" t="s">
        <v>4852</v>
      </c>
      <c r="D133" s="197" t="s">
        <v>3505</v>
      </c>
      <c r="E133" s="230">
        <v>230000</v>
      </c>
      <c r="F133" s="195"/>
      <c r="G133" s="125"/>
      <c r="H133" s="125"/>
      <c r="I133" s="125"/>
      <c r="J133" s="126"/>
      <c r="K133" s="126"/>
      <c r="L133" s="137"/>
      <c r="M133" s="137"/>
      <c r="N133" s="126"/>
      <c r="O133" s="125"/>
      <c r="P133" s="125"/>
      <c r="Q133" s="137"/>
      <c r="R133" s="137"/>
      <c r="S133" s="137"/>
      <c r="T133" s="137"/>
    </row>
    <row r="134" spans="1:20" ht="15.75" x14ac:dyDescent="0.25">
      <c r="A134" s="195">
        <v>128</v>
      </c>
      <c r="B134" s="195" t="s">
        <v>5068</v>
      </c>
      <c r="C134" s="196" t="s">
        <v>4853</v>
      </c>
      <c r="D134" s="197" t="s">
        <v>3505</v>
      </c>
      <c r="E134" s="230">
        <v>230000</v>
      </c>
      <c r="F134" s="195"/>
      <c r="G134" s="125"/>
      <c r="H134" s="125"/>
      <c r="I134" s="125"/>
      <c r="J134" s="126"/>
      <c r="K134" s="126"/>
      <c r="L134" s="137"/>
      <c r="M134" s="137"/>
      <c r="N134" s="126"/>
      <c r="O134" s="125"/>
      <c r="P134" s="125"/>
      <c r="Q134" s="137"/>
      <c r="R134" s="137"/>
      <c r="S134" s="137"/>
      <c r="T134" s="137"/>
    </row>
    <row r="135" spans="1:20" ht="15.75" x14ac:dyDescent="0.25">
      <c r="A135" s="195">
        <v>129</v>
      </c>
      <c r="B135" s="195" t="s">
        <v>5069</v>
      </c>
      <c r="C135" s="196" t="s">
        <v>4853</v>
      </c>
      <c r="D135" s="197" t="s">
        <v>4457</v>
      </c>
      <c r="E135" s="230">
        <v>560000</v>
      </c>
      <c r="F135" s="195"/>
      <c r="G135" s="125"/>
      <c r="H135" s="125"/>
      <c r="I135" s="125"/>
      <c r="J135" s="126"/>
      <c r="K135" s="126"/>
      <c r="L135" s="137"/>
      <c r="M135" s="137"/>
      <c r="N135" s="126"/>
      <c r="O135" s="125"/>
      <c r="P135" s="125"/>
      <c r="Q135" s="137"/>
      <c r="R135" s="137"/>
      <c r="S135" s="137"/>
      <c r="T135" s="137"/>
    </row>
    <row r="136" spans="1:20" ht="15.75" x14ac:dyDescent="0.25">
      <c r="A136" s="195">
        <v>130</v>
      </c>
      <c r="B136" s="195" t="s">
        <v>5070</v>
      </c>
      <c r="C136" s="196" t="s">
        <v>4854</v>
      </c>
      <c r="D136" s="197" t="s">
        <v>4457</v>
      </c>
      <c r="E136" s="230">
        <v>560000</v>
      </c>
      <c r="F136" s="195"/>
      <c r="G136" s="125"/>
      <c r="H136" s="125"/>
      <c r="I136" s="125"/>
      <c r="J136" s="126"/>
      <c r="K136" s="126"/>
      <c r="L136" s="137"/>
      <c r="M136" s="137"/>
      <c r="N136" s="126"/>
      <c r="O136" s="125"/>
      <c r="P136" s="125"/>
      <c r="Q136" s="137"/>
      <c r="R136" s="137"/>
      <c r="S136" s="137"/>
      <c r="T136" s="137"/>
    </row>
    <row r="137" spans="1:20" ht="15.75" x14ac:dyDescent="0.25">
      <c r="A137" s="195">
        <v>131</v>
      </c>
      <c r="B137" s="195" t="s">
        <v>5071</v>
      </c>
      <c r="C137" s="196" t="s">
        <v>4854</v>
      </c>
      <c r="D137" s="197" t="s">
        <v>3505</v>
      </c>
      <c r="E137" s="230">
        <v>230000</v>
      </c>
      <c r="F137" s="195"/>
      <c r="G137" s="125"/>
      <c r="H137" s="125"/>
      <c r="I137" s="125"/>
      <c r="J137" s="126"/>
      <c r="K137" s="126"/>
      <c r="L137" s="137"/>
      <c r="M137" s="137"/>
      <c r="N137" s="126"/>
      <c r="O137" s="125"/>
      <c r="P137" s="125"/>
      <c r="Q137" s="137"/>
      <c r="R137" s="137"/>
      <c r="S137" s="137"/>
      <c r="T137" s="137"/>
    </row>
    <row r="138" spans="1:20" ht="15.75" x14ac:dyDescent="0.25">
      <c r="A138" s="195">
        <v>132</v>
      </c>
      <c r="B138" s="195" t="s">
        <v>5072</v>
      </c>
      <c r="C138" s="196" t="s">
        <v>4855</v>
      </c>
      <c r="D138" s="197" t="s">
        <v>3505</v>
      </c>
      <c r="E138" s="230">
        <v>230000</v>
      </c>
      <c r="F138" s="195"/>
      <c r="G138" s="125"/>
      <c r="H138" s="125"/>
      <c r="I138" s="125"/>
      <c r="J138" s="126"/>
      <c r="K138" s="126"/>
      <c r="L138" s="137"/>
      <c r="M138" s="137"/>
      <c r="N138" s="126"/>
      <c r="O138" s="125"/>
      <c r="P138" s="125"/>
      <c r="Q138" s="137"/>
      <c r="R138" s="137"/>
      <c r="S138" s="137"/>
      <c r="T138" s="137"/>
    </row>
    <row r="139" spans="1:20" ht="15.75" x14ac:dyDescent="0.25">
      <c r="A139" s="195">
        <v>133</v>
      </c>
      <c r="B139" s="195" t="s">
        <v>5073</v>
      </c>
      <c r="C139" s="196" t="s">
        <v>4855</v>
      </c>
      <c r="D139" s="197" t="s">
        <v>4457</v>
      </c>
      <c r="E139" s="230">
        <v>560000</v>
      </c>
      <c r="F139" s="195"/>
      <c r="G139" s="125"/>
      <c r="H139" s="125"/>
      <c r="I139" s="125"/>
      <c r="J139" s="126"/>
      <c r="K139" s="126"/>
      <c r="L139" s="137"/>
      <c r="M139" s="137"/>
      <c r="N139" s="126"/>
      <c r="O139" s="125"/>
      <c r="P139" s="125"/>
      <c r="Q139" s="137"/>
      <c r="R139" s="137"/>
      <c r="S139" s="137"/>
      <c r="T139" s="137"/>
    </row>
    <row r="140" spans="1:20" ht="15.75" x14ac:dyDescent="0.25">
      <c r="A140" s="195">
        <v>134</v>
      </c>
      <c r="B140" s="195" t="s">
        <v>5074</v>
      </c>
      <c r="C140" s="196" t="s">
        <v>4856</v>
      </c>
      <c r="D140" s="197" t="s">
        <v>4457</v>
      </c>
      <c r="E140" s="230">
        <v>560000</v>
      </c>
      <c r="F140" s="195"/>
      <c r="G140" s="125"/>
      <c r="H140" s="125"/>
      <c r="I140" s="125"/>
      <c r="J140" s="126"/>
      <c r="K140" s="126"/>
      <c r="L140" s="137"/>
      <c r="M140" s="137"/>
      <c r="N140" s="126"/>
      <c r="O140" s="125"/>
      <c r="P140" s="125"/>
      <c r="Q140" s="137"/>
      <c r="R140" s="137"/>
      <c r="S140" s="137"/>
      <c r="T140" s="137"/>
    </row>
    <row r="141" spans="1:20" ht="15.75" x14ac:dyDescent="0.25">
      <c r="A141" s="195">
        <v>135</v>
      </c>
      <c r="B141" s="195" t="s">
        <v>5075</v>
      </c>
      <c r="C141" s="196" t="s">
        <v>4856</v>
      </c>
      <c r="D141" s="197" t="s">
        <v>3505</v>
      </c>
      <c r="E141" s="230">
        <v>230000</v>
      </c>
      <c r="F141" s="195"/>
      <c r="G141" s="125"/>
      <c r="H141" s="125"/>
      <c r="I141" s="125"/>
      <c r="J141" s="126"/>
      <c r="K141" s="126"/>
      <c r="L141" s="137"/>
      <c r="M141" s="137"/>
      <c r="N141" s="126"/>
      <c r="O141" s="125"/>
      <c r="P141" s="125"/>
      <c r="Q141" s="137"/>
      <c r="R141" s="137"/>
      <c r="S141" s="137"/>
      <c r="T141" s="137"/>
    </row>
    <row r="142" spans="1:20" ht="15.75" x14ac:dyDescent="0.25">
      <c r="A142" s="195">
        <v>136</v>
      </c>
      <c r="B142" s="195" t="s">
        <v>5076</v>
      </c>
      <c r="C142" s="196" t="s">
        <v>4857</v>
      </c>
      <c r="D142" s="197" t="s">
        <v>4858</v>
      </c>
      <c r="E142" s="230">
        <v>430000</v>
      </c>
      <c r="F142" s="195"/>
      <c r="G142" s="125"/>
      <c r="H142" s="125"/>
      <c r="I142" s="125"/>
      <c r="J142" s="126"/>
      <c r="K142" s="126"/>
      <c r="L142" s="137"/>
      <c r="M142" s="137"/>
      <c r="N142" s="126"/>
      <c r="O142" s="125"/>
      <c r="P142" s="125"/>
      <c r="Q142" s="137"/>
      <c r="R142" s="137"/>
      <c r="S142" s="137"/>
      <c r="T142" s="137"/>
    </row>
    <row r="143" spans="1:20" ht="15.75" x14ac:dyDescent="0.25">
      <c r="A143" s="195">
        <v>137</v>
      </c>
      <c r="B143" s="195" t="s">
        <v>5077</v>
      </c>
      <c r="C143" s="196" t="s">
        <v>4859</v>
      </c>
      <c r="D143" s="197" t="s">
        <v>4457</v>
      </c>
      <c r="E143" s="230">
        <v>560000</v>
      </c>
      <c r="F143" s="195"/>
      <c r="G143" s="125"/>
      <c r="H143" s="125"/>
      <c r="I143" s="125"/>
      <c r="J143" s="126"/>
      <c r="K143" s="126"/>
      <c r="L143" s="137"/>
      <c r="M143" s="137"/>
      <c r="N143" s="126"/>
      <c r="O143" s="125"/>
      <c r="P143" s="125"/>
      <c r="Q143" s="137"/>
      <c r="R143" s="137"/>
      <c r="S143" s="137"/>
      <c r="T143" s="137"/>
    </row>
    <row r="144" spans="1:20" ht="15.75" x14ac:dyDescent="0.25">
      <c r="A144" s="195">
        <v>138</v>
      </c>
      <c r="B144" s="195" t="s">
        <v>5078</v>
      </c>
      <c r="C144" s="196" t="s">
        <v>4859</v>
      </c>
      <c r="D144" s="197" t="s">
        <v>3505</v>
      </c>
      <c r="E144" s="230">
        <v>230000</v>
      </c>
      <c r="F144" s="195"/>
      <c r="G144" s="125"/>
      <c r="H144" s="125"/>
      <c r="I144" s="125"/>
      <c r="J144" s="126"/>
      <c r="K144" s="126"/>
      <c r="L144" s="137"/>
      <c r="M144" s="137"/>
      <c r="N144" s="126"/>
      <c r="O144" s="125"/>
      <c r="P144" s="125"/>
      <c r="Q144" s="137"/>
      <c r="R144" s="137"/>
      <c r="S144" s="137"/>
      <c r="T144" s="137"/>
    </row>
    <row r="145" spans="1:20" ht="15.75" x14ac:dyDescent="0.25">
      <c r="A145" s="195">
        <v>139</v>
      </c>
      <c r="B145" s="195" t="s">
        <v>5079</v>
      </c>
      <c r="C145" s="196" t="s">
        <v>4860</v>
      </c>
      <c r="D145" s="197" t="s">
        <v>3505</v>
      </c>
      <c r="E145" s="230">
        <v>230000</v>
      </c>
      <c r="F145" s="195"/>
      <c r="G145" s="125"/>
      <c r="H145" s="125"/>
      <c r="I145" s="125"/>
      <c r="J145" s="126"/>
      <c r="K145" s="126"/>
      <c r="L145" s="137"/>
      <c r="M145" s="137"/>
      <c r="N145" s="126"/>
      <c r="O145" s="125"/>
      <c r="P145" s="125"/>
      <c r="Q145" s="137"/>
      <c r="R145" s="137"/>
      <c r="S145" s="137"/>
      <c r="T145" s="137"/>
    </row>
    <row r="146" spans="1:20" ht="15.75" x14ac:dyDescent="0.25">
      <c r="A146" s="195">
        <v>140</v>
      </c>
      <c r="B146" s="195" t="s">
        <v>5080</v>
      </c>
      <c r="C146" s="196" t="s">
        <v>4860</v>
      </c>
      <c r="D146" s="197" t="s">
        <v>4457</v>
      </c>
      <c r="E146" s="230">
        <v>560000</v>
      </c>
      <c r="F146" s="195"/>
      <c r="G146" s="125"/>
      <c r="H146" s="125"/>
      <c r="I146" s="125"/>
      <c r="J146" s="126"/>
      <c r="K146" s="126"/>
      <c r="L146" s="137"/>
      <c r="M146" s="137"/>
      <c r="N146" s="126"/>
      <c r="O146" s="125"/>
      <c r="P146" s="125"/>
      <c r="Q146" s="137"/>
      <c r="R146" s="137"/>
      <c r="S146" s="137"/>
      <c r="T146" s="137"/>
    </row>
    <row r="147" spans="1:20" ht="15.75" x14ac:dyDescent="0.25">
      <c r="A147" s="195">
        <v>141</v>
      </c>
      <c r="B147" s="195" t="s">
        <v>5081</v>
      </c>
      <c r="C147" s="196" t="s">
        <v>4861</v>
      </c>
      <c r="D147" s="197" t="s">
        <v>2576</v>
      </c>
      <c r="E147" s="230">
        <v>400000</v>
      </c>
      <c r="F147" s="195"/>
      <c r="G147" s="125"/>
      <c r="H147" s="125"/>
      <c r="I147" s="125"/>
      <c r="J147" s="126"/>
      <c r="K147" s="126"/>
      <c r="L147" s="137"/>
      <c r="M147" s="137"/>
      <c r="N147" s="126"/>
      <c r="O147" s="125"/>
      <c r="P147" s="125"/>
      <c r="Q147" s="137"/>
      <c r="R147" s="137"/>
      <c r="S147" s="137"/>
      <c r="T147" s="137"/>
    </row>
    <row r="148" spans="1:20" ht="15.75" x14ac:dyDescent="0.25">
      <c r="A148" s="195">
        <v>142</v>
      </c>
      <c r="B148" s="195" t="s">
        <v>5082</v>
      </c>
      <c r="C148" s="196" t="s">
        <v>4862</v>
      </c>
      <c r="D148" s="197" t="s">
        <v>4457</v>
      </c>
      <c r="E148" s="230">
        <v>560000</v>
      </c>
      <c r="F148" s="195"/>
      <c r="G148" s="125"/>
      <c r="H148" s="125"/>
      <c r="I148" s="125"/>
      <c r="J148" s="126"/>
      <c r="K148" s="126"/>
      <c r="L148" s="137"/>
      <c r="M148" s="137"/>
      <c r="N148" s="126"/>
      <c r="O148" s="125"/>
      <c r="P148" s="125"/>
      <c r="Q148" s="137"/>
      <c r="R148" s="137"/>
      <c r="S148" s="137"/>
      <c r="T148" s="137"/>
    </row>
    <row r="149" spans="1:20" ht="15.75" x14ac:dyDescent="0.25">
      <c r="A149" s="195">
        <v>143</v>
      </c>
      <c r="B149" s="195" t="s">
        <v>5083</v>
      </c>
      <c r="C149" s="196" t="s">
        <v>4862</v>
      </c>
      <c r="D149" s="197" t="s">
        <v>3505</v>
      </c>
      <c r="E149" s="230">
        <v>230000</v>
      </c>
      <c r="F149" s="195"/>
      <c r="G149" s="125"/>
      <c r="H149" s="125"/>
      <c r="I149" s="125"/>
      <c r="J149" s="126"/>
      <c r="K149" s="126"/>
      <c r="L149" s="137"/>
      <c r="M149" s="137"/>
      <c r="N149" s="126"/>
      <c r="O149" s="125"/>
      <c r="P149" s="125"/>
      <c r="Q149" s="137"/>
      <c r="R149" s="137"/>
      <c r="S149" s="137"/>
      <c r="T149" s="137"/>
    </row>
    <row r="150" spans="1:20" ht="15.75" x14ac:dyDescent="0.25">
      <c r="A150" s="195">
        <v>144</v>
      </c>
      <c r="B150" s="195" t="s">
        <v>5084</v>
      </c>
      <c r="C150" s="196" t="s">
        <v>3351</v>
      </c>
      <c r="D150" s="197" t="s">
        <v>3505</v>
      </c>
      <c r="E150" s="230">
        <v>230000</v>
      </c>
      <c r="F150" s="195"/>
      <c r="G150" s="125"/>
      <c r="H150" s="125"/>
      <c r="I150" s="125"/>
      <c r="J150" s="126"/>
      <c r="K150" s="126"/>
      <c r="L150" s="137"/>
      <c r="M150" s="137"/>
      <c r="N150" s="126"/>
      <c r="O150" s="125"/>
      <c r="P150" s="125"/>
      <c r="Q150" s="137"/>
      <c r="R150" s="137"/>
      <c r="S150" s="137"/>
      <c r="T150" s="137"/>
    </row>
    <row r="151" spans="1:20" ht="15.75" x14ac:dyDescent="0.25">
      <c r="A151" s="195">
        <v>145</v>
      </c>
      <c r="B151" s="195" t="s">
        <v>5085</v>
      </c>
      <c r="C151" s="196" t="s">
        <v>3351</v>
      </c>
      <c r="D151" s="197" t="s">
        <v>4457</v>
      </c>
      <c r="E151" s="230">
        <v>560000</v>
      </c>
      <c r="F151" s="195"/>
      <c r="G151" s="125"/>
      <c r="H151" s="125"/>
      <c r="I151" s="125"/>
      <c r="J151" s="126"/>
      <c r="K151" s="126"/>
      <c r="L151" s="137"/>
      <c r="M151" s="137"/>
      <c r="N151" s="126"/>
      <c r="O151" s="125"/>
      <c r="P151" s="125"/>
      <c r="Q151" s="137"/>
      <c r="R151" s="137"/>
      <c r="S151" s="137"/>
      <c r="T151" s="137"/>
    </row>
    <row r="152" spans="1:20" ht="15.75" x14ac:dyDescent="0.25">
      <c r="A152" s="195">
        <v>146</v>
      </c>
      <c r="B152" s="195" t="s">
        <v>5086</v>
      </c>
      <c r="C152" s="196" t="s">
        <v>4863</v>
      </c>
      <c r="D152" s="197" t="s">
        <v>4457</v>
      </c>
      <c r="E152" s="230">
        <v>560000</v>
      </c>
      <c r="F152" s="195"/>
      <c r="G152" s="125"/>
      <c r="H152" s="125"/>
      <c r="I152" s="125"/>
      <c r="J152" s="126"/>
      <c r="K152" s="126"/>
      <c r="L152" s="137"/>
      <c r="M152" s="137"/>
      <c r="N152" s="126"/>
      <c r="O152" s="125"/>
      <c r="P152" s="125"/>
      <c r="Q152" s="137"/>
      <c r="R152" s="137"/>
      <c r="S152" s="137"/>
      <c r="T152" s="137"/>
    </row>
    <row r="153" spans="1:20" ht="15.75" x14ac:dyDescent="0.25">
      <c r="A153" s="195">
        <v>147</v>
      </c>
      <c r="B153" s="195" t="s">
        <v>5087</v>
      </c>
      <c r="C153" s="196" t="s">
        <v>4863</v>
      </c>
      <c r="D153" s="197" t="s">
        <v>3505</v>
      </c>
      <c r="E153" s="230">
        <v>230000</v>
      </c>
      <c r="F153" s="195"/>
      <c r="G153" s="125"/>
      <c r="H153" s="125"/>
      <c r="I153" s="125"/>
      <c r="J153" s="126"/>
      <c r="K153" s="126"/>
      <c r="L153" s="137"/>
      <c r="M153" s="137"/>
      <c r="N153" s="126"/>
      <c r="O153" s="125"/>
      <c r="P153" s="125"/>
      <c r="Q153" s="137"/>
      <c r="R153" s="137"/>
      <c r="S153" s="137"/>
      <c r="T153" s="137"/>
    </row>
    <row r="154" spans="1:20" ht="15.75" x14ac:dyDescent="0.25">
      <c r="A154" s="195">
        <v>148</v>
      </c>
      <c r="B154" s="195" t="s">
        <v>5088</v>
      </c>
      <c r="C154" s="196" t="s">
        <v>4864</v>
      </c>
      <c r="D154" s="197" t="s">
        <v>3505</v>
      </c>
      <c r="E154" s="230">
        <v>230000</v>
      </c>
      <c r="F154" s="195"/>
      <c r="G154" s="125"/>
      <c r="H154" s="125"/>
      <c r="I154" s="125"/>
      <c r="J154" s="126"/>
      <c r="K154" s="126"/>
      <c r="L154" s="137"/>
      <c r="M154" s="137"/>
      <c r="N154" s="126"/>
      <c r="O154" s="125"/>
      <c r="P154" s="125"/>
      <c r="Q154" s="137"/>
      <c r="R154" s="137"/>
      <c r="S154" s="137"/>
      <c r="T154" s="137"/>
    </row>
    <row r="155" spans="1:20" ht="15.75" x14ac:dyDescent="0.25">
      <c r="A155" s="195">
        <v>149</v>
      </c>
      <c r="B155" s="195" t="s">
        <v>5089</v>
      </c>
      <c r="C155" s="196" t="s">
        <v>4864</v>
      </c>
      <c r="D155" s="197" t="s">
        <v>4457</v>
      </c>
      <c r="E155" s="230">
        <v>560000</v>
      </c>
      <c r="F155" s="195"/>
      <c r="G155" s="125"/>
      <c r="H155" s="125"/>
      <c r="I155" s="125"/>
      <c r="J155" s="126"/>
      <c r="K155" s="126"/>
      <c r="L155" s="137"/>
      <c r="M155" s="137"/>
      <c r="N155" s="126"/>
      <c r="O155" s="125"/>
      <c r="P155" s="125"/>
      <c r="Q155" s="137"/>
      <c r="R155" s="137"/>
      <c r="S155" s="137"/>
      <c r="T155" s="137"/>
    </row>
    <row r="156" spans="1:20" ht="15.75" x14ac:dyDescent="0.25">
      <c r="A156" s="195">
        <v>150</v>
      </c>
      <c r="B156" s="195" t="s">
        <v>5090</v>
      </c>
      <c r="C156" s="196" t="s">
        <v>4865</v>
      </c>
      <c r="D156" s="197" t="s">
        <v>4457</v>
      </c>
      <c r="E156" s="230">
        <v>560000</v>
      </c>
      <c r="F156" s="195"/>
      <c r="G156" s="125"/>
      <c r="H156" s="125"/>
      <c r="I156" s="125"/>
      <c r="J156" s="126"/>
      <c r="K156" s="126"/>
      <c r="L156" s="137"/>
      <c r="M156" s="137"/>
      <c r="N156" s="126"/>
      <c r="O156" s="125"/>
      <c r="P156" s="125"/>
      <c r="Q156" s="137"/>
      <c r="R156" s="137"/>
      <c r="S156" s="137"/>
      <c r="T156" s="137"/>
    </row>
    <row r="157" spans="1:20" ht="15.75" x14ac:dyDescent="0.25">
      <c r="A157" s="195">
        <v>151</v>
      </c>
      <c r="B157" s="195" t="s">
        <v>5091</v>
      </c>
      <c r="C157" s="196" t="s">
        <v>4865</v>
      </c>
      <c r="D157" s="197" t="s">
        <v>3505</v>
      </c>
      <c r="E157" s="230">
        <v>230000</v>
      </c>
      <c r="F157" s="195"/>
      <c r="G157" s="125"/>
      <c r="H157" s="125"/>
      <c r="I157" s="125"/>
      <c r="J157" s="126"/>
      <c r="K157" s="126"/>
      <c r="L157" s="137"/>
      <c r="M157" s="137"/>
      <c r="N157" s="126"/>
      <c r="O157" s="125"/>
      <c r="P157" s="125"/>
      <c r="Q157" s="137"/>
      <c r="R157" s="137"/>
      <c r="S157" s="137"/>
      <c r="T157" s="137"/>
    </row>
    <row r="158" spans="1:20" ht="15.75" x14ac:dyDescent="0.25">
      <c r="A158" s="195">
        <v>152</v>
      </c>
      <c r="B158" s="195" t="s">
        <v>5092</v>
      </c>
      <c r="C158" s="196" t="s">
        <v>4866</v>
      </c>
      <c r="D158" s="197" t="s">
        <v>3505</v>
      </c>
      <c r="E158" s="230">
        <v>230000</v>
      </c>
      <c r="F158" s="195"/>
      <c r="G158" s="125"/>
      <c r="H158" s="125"/>
      <c r="I158" s="125"/>
      <c r="J158" s="126"/>
      <c r="K158" s="126"/>
      <c r="L158" s="137"/>
      <c r="M158" s="137"/>
      <c r="N158" s="126"/>
      <c r="O158" s="125"/>
      <c r="P158" s="125"/>
      <c r="Q158" s="137"/>
      <c r="R158" s="137"/>
      <c r="S158" s="137"/>
      <c r="T158" s="137"/>
    </row>
    <row r="159" spans="1:20" ht="15.75" x14ac:dyDescent="0.25">
      <c r="A159" s="195">
        <v>153</v>
      </c>
      <c r="B159" s="195" t="s">
        <v>5093</v>
      </c>
      <c r="C159" s="196" t="s">
        <v>4866</v>
      </c>
      <c r="D159" s="197" t="s">
        <v>4457</v>
      </c>
      <c r="E159" s="230">
        <v>560000</v>
      </c>
      <c r="F159" s="195"/>
      <c r="G159" s="125"/>
      <c r="H159" s="125"/>
      <c r="I159" s="125"/>
      <c r="J159" s="126"/>
      <c r="K159" s="126"/>
      <c r="L159" s="137"/>
      <c r="M159" s="137"/>
      <c r="N159" s="126"/>
      <c r="O159" s="125"/>
      <c r="P159" s="125"/>
      <c r="Q159" s="137"/>
      <c r="R159" s="137"/>
      <c r="S159" s="137"/>
      <c r="T159" s="137"/>
    </row>
    <row r="160" spans="1:20" ht="15.75" x14ac:dyDescent="0.25">
      <c r="A160" s="195">
        <v>154</v>
      </c>
      <c r="B160" s="195" t="s">
        <v>5094</v>
      </c>
      <c r="C160" s="196" t="s">
        <v>3372</v>
      </c>
      <c r="D160" s="197" t="s">
        <v>4457</v>
      </c>
      <c r="E160" s="230">
        <v>560000</v>
      </c>
      <c r="F160" s="195"/>
      <c r="G160" s="125"/>
      <c r="H160" s="125"/>
      <c r="I160" s="125"/>
      <c r="J160" s="126"/>
      <c r="K160" s="126"/>
      <c r="L160" s="137"/>
      <c r="M160" s="137"/>
      <c r="N160" s="126"/>
      <c r="O160" s="125"/>
      <c r="P160" s="125"/>
      <c r="Q160" s="137"/>
      <c r="R160" s="137"/>
      <c r="S160" s="137"/>
      <c r="T160" s="137"/>
    </row>
    <row r="161" spans="1:20" ht="15.75" x14ac:dyDescent="0.25">
      <c r="A161" s="195">
        <v>155</v>
      </c>
      <c r="B161" s="195" t="s">
        <v>5095</v>
      </c>
      <c r="C161" s="196" t="s">
        <v>3372</v>
      </c>
      <c r="D161" s="197" t="s">
        <v>3505</v>
      </c>
      <c r="E161" s="230">
        <v>230000</v>
      </c>
      <c r="F161" s="195"/>
      <c r="G161" s="125"/>
      <c r="H161" s="125"/>
      <c r="I161" s="125"/>
      <c r="J161" s="126"/>
      <c r="K161" s="126"/>
      <c r="L161" s="137"/>
      <c r="M161" s="137"/>
      <c r="N161" s="126"/>
      <c r="O161" s="125"/>
      <c r="P161" s="125"/>
      <c r="Q161" s="137"/>
      <c r="R161" s="137"/>
      <c r="S161" s="137"/>
      <c r="T161" s="137"/>
    </row>
    <row r="162" spans="1:20" ht="15.75" x14ac:dyDescent="0.25">
      <c r="A162" s="195">
        <v>156</v>
      </c>
      <c r="B162" s="195" t="s">
        <v>5096</v>
      </c>
      <c r="C162" s="196" t="s">
        <v>4867</v>
      </c>
      <c r="D162" s="197" t="s">
        <v>4457</v>
      </c>
      <c r="E162" s="230">
        <v>560000</v>
      </c>
      <c r="F162" s="195"/>
      <c r="G162" s="125"/>
      <c r="H162" s="125"/>
      <c r="I162" s="125"/>
      <c r="J162" s="126"/>
      <c r="K162" s="126"/>
      <c r="L162" s="137"/>
      <c r="M162" s="137"/>
      <c r="N162" s="126"/>
      <c r="O162" s="125"/>
      <c r="P162" s="125"/>
      <c r="Q162" s="137"/>
      <c r="R162" s="137"/>
      <c r="S162" s="137"/>
      <c r="T162" s="137"/>
    </row>
    <row r="163" spans="1:20" ht="15.75" x14ac:dyDescent="0.25">
      <c r="A163" s="195">
        <v>157</v>
      </c>
      <c r="B163" s="195" t="s">
        <v>5097</v>
      </c>
      <c r="C163" s="196" t="s">
        <v>4867</v>
      </c>
      <c r="D163" s="197" t="s">
        <v>3505</v>
      </c>
      <c r="E163" s="230">
        <v>230000</v>
      </c>
      <c r="F163" s="195"/>
      <c r="G163" s="125"/>
      <c r="H163" s="125"/>
      <c r="I163" s="125"/>
      <c r="J163" s="126"/>
      <c r="K163" s="126"/>
      <c r="L163" s="137"/>
      <c r="M163" s="137"/>
      <c r="N163" s="126"/>
      <c r="O163" s="125"/>
      <c r="P163" s="125"/>
      <c r="Q163" s="137"/>
      <c r="R163" s="137"/>
      <c r="S163" s="137"/>
      <c r="T163" s="137"/>
    </row>
    <row r="164" spans="1:20" ht="15.75" x14ac:dyDescent="0.25">
      <c r="A164" s="195">
        <v>158</v>
      </c>
      <c r="B164" s="195" t="s">
        <v>5098</v>
      </c>
      <c r="C164" s="196" t="s">
        <v>4868</v>
      </c>
      <c r="D164" s="197" t="s">
        <v>4457</v>
      </c>
      <c r="E164" s="230">
        <v>560000</v>
      </c>
      <c r="F164" s="195"/>
      <c r="G164" s="125"/>
      <c r="H164" s="125"/>
      <c r="I164" s="125"/>
      <c r="J164" s="126"/>
      <c r="K164" s="126"/>
      <c r="L164" s="137"/>
      <c r="M164" s="137"/>
      <c r="N164" s="126"/>
      <c r="O164" s="125"/>
      <c r="P164" s="125"/>
      <c r="Q164" s="137"/>
      <c r="R164" s="137"/>
      <c r="S164" s="137"/>
      <c r="T164" s="137"/>
    </row>
    <row r="165" spans="1:20" ht="15.75" x14ac:dyDescent="0.25">
      <c r="A165" s="195">
        <v>159</v>
      </c>
      <c r="B165" s="195" t="s">
        <v>5099</v>
      </c>
      <c r="C165" s="196" t="s">
        <v>4868</v>
      </c>
      <c r="D165" s="197" t="s">
        <v>3505</v>
      </c>
      <c r="E165" s="230">
        <v>230000</v>
      </c>
      <c r="F165" s="195"/>
      <c r="G165" s="125"/>
      <c r="H165" s="125"/>
      <c r="I165" s="125"/>
      <c r="J165" s="126"/>
      <c r="K165" s="126"/>
      <c r="L165" s="137"/>
      <c r="M165" s="137"/>
      <c r="N165" s="126"/>
      <c r="O165" s="125"/>
      <c r="P165" s="125"/>
      <c r="Q165" s="137"/>
      <c r="R165" s="137"/>
      <c r="S165" s="137"/>
      <c r="T165" s="137"/>
    </row>
    <row r="166" spans="1:20" ht="15.75" x14ac:dyDescent="0.25">
      <c r="A166" s="195">
        <v>160</v>
      </c>
      <c r="B166" s="195" t="s">
        <v>5100</v>
      </c>
      <c r="C166" s="196" t="s">
        <v>4869</v>
      </c>
      <c r="D166" s="197" t="s">
        <v>4457</v>
      </c>
      <c r="E166" s="230">
        <v>560000</v>
      </c>
      <c r="F166" s="195"/>
      <c r="G166" s="125"/>
      <c r="H166" s="125"/>
      <c r="I166" s="125"/>
      <c r="J166" s="126"/>
      <c r="K166" s="126"/>
      <c r="L166" s="137"/>
      <c r="M166" s="137"/>
      <c r="N166" s="126"/>
      <c r="O166" s="125"/>
      <c r="P166" s="125"/>
      <c r="Q166" s="137"/>
      <c r="R166" s="137"/>
      <c r="S166" s="137"/>
      <c r="T166" s="137"/>
    </row>
    <row r="167" spans="1:20" ht="15.75" x14ac:dyDescent="0.25">
      <c r="A167" s="195">
        <v>161</v>
      </c>
      <c r="B167" s="195" t="s">
        <v>5101</v>
      </c>
      <c r="C167" s="196" t="s">
        <v>4869</v>
      </c>
      <c r="D167" s="197" t="s">
        <v>3505</v>
      </c>
      <c r="E167" s="230">
        <v>230000</v>
      </c>
      <c r="F167" s="195"/>
      <c r="G167" s="125"/>
      <c r="H167" s="125"/>
      <c r="I167" s="125"/>
      <c r="J167" s="126"/>
      <c r="K167" s="126"/>
      <c r="L167" s="137"/>
      <c r="M167" s="137"/>
      <c r="N167" s="126"/>
      <c r="O167" s="125"/>
      <c r="P167" s="125"/>
      <c r="Q167" s="137"/>
      <c r="R167" s="137"/>
      <c r="S167" s="137"/>
      <c r="T167" s="137"/>
    </row>
    <row r="168" spans="1:20" ht="15.75" x14ac:dyDescent="0.25">
      <c r="A168" s="195">
        <v>162</v>
      </c>
      <c r="B168" s="195" t="s">
        <v>5102</v>
      </c>
      <c r="C168" s="196" t="s">
        <v>2909</v>
      </c>
      <c r="D168" s="197" t="s">
        <v>4457</v>
      </c>
      <c r="E168" s="230">
        <v>560000</v>
      </c>
      <c r="F168" s="195"/>
      <c r="G168" s="125"/>
      <c r="H168" s="125"/>
      <c r="I168" s="125"/>
      <c r="J168" s="126"/>
      <c r="K168" s="126"/>
      <c r="L168" s="137"/>
      <c r="M168" s="137"/>
      <c r="N168" s="126"/>
      <c r="O168" s="125"/>
      <c r="P168" s="125"/>
      <c r="Q168" s="137"/>
      <c r="R168" s="137"/>
      <c r="S168" s="137"/>
      <c r="T168" s="137"/>
    </row>
    <row r="169" spans="1:20" ht="15.75" x14ac:dyDescent="0.25">
      <c r="A169" s="195">
        <v>163</v>
      </c>
      <c r="B169" s="195" t="s">
        <v>5103</v>
      </c>
      <c r="C169" s="196" t="s">
        <v>2909</v>
      </c>
      <c r="D169" s="197" t="s">
        <v>3505</v>
      </c>
      <c r="E169" s="230">
        <v>230000</v>
      </c>
      <c r="F169" s="295"/>
      <c r="G169" s="125"/>
      <c r="H169" s="125"/>
      <c r="I169" s="125"/>
      <c r="J169" s="126"/>
      <c r="K169" s="126"/>
      <c r="L169" s="137"/>
      <c r="M169" s="137"/>
      <c r="N169" s="126"/>
      <c r="O169" s="125"/>
      <c r="P169" s="125"/>
      <c r="Q169" s="137"/>
      <c r="R169" s="137"/>
      <c r="S169" s="137"/>
      <c r="T169" s="137"/>
    </row>
    <row r="170" spans="1:20" ht="15.75" x14ac:dyDescent="0.25">
      <c r="A170" s="195">
        <v>164</v>
      </c>
      <c r="B170" s="195" t="s">
        <v>5104</v>
      </c>
      <c r="C170" s="196" t="s">
        <v>4870</v>
      </c>
      <c r="D170" s="197" t="s">
        <v>4457</v>
      </c>
      <c r="E170" s="230">
        <v>560000</v>
      </c>
      <c r="F170" s="195"/>
      <c r="G170" s="290">
        <v>560000</v>
      </c>
      <c r="H170" s="125"/>
      <c r="I170" s="125"/>
      <c r="J170" s="126"/>
      <c r="K170" s="126"/>
      <c r="L170" s="137"/>
      <c r="M170" s="137"/>
      <c r="N170" s="126"/>
      <c r="O170" s="125"/>
      <c r="P170" s="125"/>
      <c r="Q170" s="137"/>
      <c r="R170" s="137"/>
      <c r="S170" s="137"/>
      <c r="T170" s="137"/>
    </row>
    <row r="171" spans="1:20" ht="15.75" x14ac:dyDescent="0.25">
      <c r="A171" s="195">
        <v>165</v>
      </c>
      <c r="B171" s="195" t="s">
        <v>5105</v>
      </c>
      <c r="C171" s="196" t="s">
        <v>4870</v>
      </c>
      <c r="D171" s="197" t="s">
        <v>3505</v>
      </c>
      <c r="E171" s="230">
        <v>230000</v>
      </c>
      <c r="F171" s="195"/>
      <c r="G171" s="290">
        <v>230000</v>
      </c>
      <c r="H171" s="125"/>
      <c r="I171" s="125"/>
      <c r="J171" s="126"/>
      <c r="K171" s="126"/>
      <c r="L171" s="137"/>
      <c r="M171" s="137"/>
      <c r="N171" s="126"/>
      <c r="O171" s="125"/>
      <c r="P171" s="125"/>
      <c r="Q171" s="137"/>
      <c r="R171" s="137"/>
      <c r="S171" s="137"/>
      <c r="T171" s="137"/>
    </row>
    <row r="172" spans="1:20" ht="15.75" x14ac:dyDescent="0.25">
      <c r="A172" s="195">
        <v>166</v>
      </c>
      <c r="B172" s="195" t="s">
        <v>5106</v>
      </c>
      <c r="C172" s="196" t="s">
        <v>4871</v>
      </c>
      <c r="D172" s="197" t="s">
        <v>4457</v>
      </c>
      <c r="E172" s="230">
        <v>560000</v>
      </c>
      <c r="F172" s="195"/>
      <c r="G172" s="290">
        <v>560000</v>
      </c>
      <c r="H172" s="125"/>
      <c r="I172" s="125"/>
      <c r="J172" s="126"/>
      <c r="K172" s="126"/>
      <c r="L172" s="137"/>
      <c r="M172" s="137"/>
      <c r="N172" s="126"/>
      <c r="O172" s="125"/>
      <c r="P172" s="125"/>
      <c r="Q172" s="137"/>
      <c r="R172" s="137"/>
      <c r="S172" s="137"/>
      <c r="T172" s="137"/>
    </row>
    <row r="173" spans="1:20" ht="15.75" x14ac:dyDescent="0.25">
      <c r="A173" s="195">
        <v>167</v>
      </c>
      <c r="B173" s="195" t="s">
        <v>5107</v>
      </c>
      <c r="C173" s="196" t="s">
        <v>4872</v>
      </c>
      <c r="D173" s="197" t="s">
        <v>3505</v>
      </c>
      <c r="E173" s="230">
        <v>230000</v>
      </c>
      <c r="F173" s="195"/>
      <c r="G173" s="290">
        <v>230000</v>
      </c>
      <c r="H173" s="125"/>
      <c r="I173" s="125"/>
      <c r="J173" s="126"/>
      <c r="K173" s="126"/>
      <c r="L173" s="137"/>
      <c r="M173" s="137"/>
      <c r="N173" s="126"/>
      <c r="O173" s="125"/>
      <c r="P173" s="125"/>
      <c r="Q173" s="137"/>
      <c r="R173" s="137"/>
      <c r="S173" s="137"/>
      <c r="T173" s="137"/>
    </row>
    <row r="174" spans="1:20" ht="15.75" x14ac:dyDescent="0.25">
      <c r="A174" s="195">
        <v>168</v>
      </c>
      <c r="B174" s="195" t="s">
        <v>5108</v>
      </c>
      <c r="C174" s="196" t="s">
        <v>4871</v>
      </c>
      <c r="D174" s="197" t="s">
        <v>3505</v>
      </c>
      <c r="E174" s="230">
        <v>230000</v>
      </c>
      <c r="F174" s="195"/>
      <c r="G174" s="290">
        <v>230000</v>
      </c>
      <c r="H174" s="125"/>
      <c r="I174" s="125"/>
      <c r="J174" s="126"/>
      <c r="K174" s="126"/>
      <c r="L174" s="137"/>
      <c r="M174" s="137"/>
      <c r="N174" s="126"/>
      <c r="O174" s="125"/>
      <c r="P174" s="125"/>
      <c r="Q174" s="137"/>
      <c r="R174" s="137"/>
      <c r="S174" s="137"/>
      <c r="T174" s="137"/>
    </row>
    <row r="175" spans="1:20" ht="15.75" x14ac:dyDescent="0.25">
      <c r="A175" s="195">
        <v>169</v>
      </c>
      <c r="B175" s="195" t="s">
        <v>5109</v>
      </c>
      <c r="C175" s="196" t="s">
        <v>4872</v>
      </c>
      <c r="D175" s="197" t="s">
        <v>4457</v>
      </c>
      <c r="E175" s="230">
        <v>560000</v>
      </c>
      <c r="F175" s="195"/>
      <c r="G175" s="290">
        <v>560000</v>
      </c>
      <c r="H175" s="125"/>
      <c r="I175" s="125"/>
      <c r="J175" s="126"/>
      <c r="K175" s="126"/>
      <c r="L175" s="137"/>
      <c r="M175" s="137"/>
      <c r="N175" s="126"/>
      <c r="O175" s="125"/>
      <c r="P175" s="125"/>
      <c r="Q175" s="137"/>
      <c r="R175" s="137"/>
      <c r="S175" s="137"/>
      <c r="T175" s="137"/>
    </row>
    <row r="176" spans="1:20" ht="15.75" x14ac:dyDescent="0.25">
      <c r="A176" s="195">
        <v>170</v>
      </c>
      <c r="B176" s="195" t="s">
        <v>5110</v>
      </c>
      <c r="C176" s="196" t="s">
        <v>4873</v>
      </c>
      <c r="D176" s="197" t="s">
        <v>3505</v>
      </c>
      <c r="E176" s="230">
        <v>230000</v>
      </c>
      <c r="F176" s="195"/>
      <c r="G176" s="290">
        <v>230000</v>
      </c>
      <c r="H176" s="125"/>
      <c r="I176" s="125"/>
      <c r="J176" s="126"/>
      <c r="K176" s="126"/>
      <c r="L176" s="137"/>
      <c r="M176" s="137"/>
      <c r="N176" s="126"/>
      <c r="O176" s="125"/>
      <c r="P176" s="125"/>
      <c r="Q176" s="137"/>
      <c r="R176" s="137"/>
      <c r="S176" s="137"/>
      <c r="T176" s="137"/>
    </row>
    <row r="177" spans="1:20" ht="15.75" x14ac:dyDescent="0.25">
      <c r="A177" s="195">
        <v>171</v>
      </c>
      <c r="B177" s="195" t="s">
        <v>5111</v>
      </c>
      <c r="C177" s="196" t="s">
        <v>4873</v>
      </c>
      <c r="D177" s="197" t="s">
        <v>4457</v>
      </c>
      <c r="E177" s="230">
        <v>560000</v>
      </c>
      <c r="F177" s="195"/>
      <c r="G177" s="290">
        <v>560000</v>
      </c>
      <c r="H177" s="125"/>
      <c r="I177" s="125"/>
      <c r="J177" s="126"/>
      <c r="K177" s="126"/>
      <c r="L177" s="137"/>
      <c r="M177" s="137"/>
      <c r="N177" s="126"/>
      <c r="O177" s="125"/>
      <c r="P177" s="125"/>
      <c r="Q177" s="137"/>
      <c r="R177" s="137"/>
      <c r="S177" s="137"/>
      <c r="T177" s="137"/>
    </row>
    <row r="178" spans="1:20" ht="15.75" x14ac:dyDescent="0.25">
      <c r="A178" s="195">
        <v>172</v>
      </c>
      <c r="B178" s="195" t="s">
        <v>5112</v>
      </c>
      <c r="C178" s="196" t="s">
        <v>4874</v>
      </c>
      <c r="D178" s="197" t="s">
        <v>4457</v>
      </c>
      <c r="E178" s="230">
        <v>560000</v>
      </c>
      <c r="F178" s="195"/>
      <c r="G178" s="290">
        <v>560000</v>
      </c>
      <c r="H178" s="125"/>
      <c r="I178" s="125"/>
      <c r="J178" s="126"/>
      <c r="K178" s="126"/>
      <c r="L178" s="137"/>
      <c r="M178" s="137"/>
      <c r="N178" s="126"/>
      <c r="O178" s="125"/>
      <c r="P178" s="125"/>
      <c r="Q178" s="137"/>
      <c r="R178" s="137"/>
      <c r="S178" s="137"/>
      <c r="T178" s="137"/>
    </row>
    <row r="179" spans="1:20" ht="15.75" x14ac:dyDescent="0.25">
      <c r="A179" s="195">
        <v>173</v>
      </c>
      <c r="B179" s="195" t="s">
        <v>5113</v>
      </c>
      <c r="C179" s="196" t="s">
        <v>4874</v>
      </c>
      <c r="D179" s="197" t="s">
        <v>3505</v>
      </c>
      <c r="E179" s="230">
        <v>230000</v>
      </c>
      <c r="F179" s="195"/>
      <c r="G179" s="290">
        <v>230000</v>
      </c>
      <c r="H179" s="125"/>
      <c r="I179" s="125"/>
      <c r="J179" s="126"/>
      <c r="K179" s="126"/>
      <c r="L179" s="137"/>
      <c r="M179" s="137"/>
      <c r="N179" s="126"/>
      <c r="O179" s="125"/>
      <c r="P179" s="125"/>
      <c r="Q179" s="137"/>
      <c r="R179" s="137"/>
      <c r="S179" s="137"/>
      <c r="T179" s="137"/>
    </row>
    <row r="180" spans="1:20" ht="15.75" x14ac:dyDescent="0.25">
      <c r="A180" s="195">
        <v>174</v>
      </c>
      <c r="B180" s="195" t="s">
        <v>5114</v>
      </c>
      <c r="C180" s="196" t="s">
        <v>4875</v>
      </c>
      <c r="D180" s="197" t="s">
        <v>3505</v>
      </c>
      <c r="E180" s="230">
        <v>230000</v>
      </c>
      <c r="F180" s="195"/>
      <c r="G180" s="290">
        <v>230000</v>
      </c>
      <c r="H180" s="125"/>
      <c r="I180" s="125"/>
      <c r="J180" s="126"/>
      <c r="K180" s="126"/>
      <c r="L180" s="137"/>
      <c r="M180" s="137"/>
      <c r="N180" s="126"/>
      <c r="O180" s="125"/>
      <c r="P180" s="125"/>
      <c r="Q180" s="137"/>
      <c r="R180" s="137"/>
      <c r="S180" s="137"/>
      <c r="T180" s="137"/>
    </row>
    <row r="181" spans="1:20" ht="15.75" x14ac:dyDescent="0.25">
      <c r="A181" s="195">
        <v>175</v>
      </c>
      <c r="B181" s="195" t="s">
        <v>5115</v>
      </c>
      <c r="C181" s="196" t="s">
        <v>4875</v>
      </c>
      <c r="D181" s="197" t="s">
        <v>4457</v>
      </c>
      <c r="E181" s="230">
        <v>560000</v>
      </c>
      <c r="F181" s="195"/>
      <c r="G181" s="290">
        <v>560000</v>
      </c>
      <c r="H181" s="125"/>
      <c r="I181" s="125"/>
      <c r="J181" s="126"/>
      <c r="K181" s="126"/>
      <c r="L181" s="137"/>
      <c r="M181" s="137"/>
      <c r="N181" s="126"/>
      <c r="O181" s="125"/>
      <c r="P181" s="125"/>
      <c r="Q181" s="137"/>
      <c r="R181" s="137"/>
      <c r="S181" s="137"/>
      <c r="T181" s="137"/>
    </row>
    <row r="182" spans="1:20" ht="15.75" x14ac:dyDescent="0.25">
      <c r="A182" s="195">
        <v>176</v>
      </c>
      <c r="B182" s="195" t="s">
        <v>5116</v>
      </c>
      <c r="C182" s="196" t="s">
        <v>4876</v>
      </c>
      <c r="D182" s="197" t="s">
        <v>4457</v>
      </c>
      <c r="E182" s="230">
        <v>560000</v>
      </c>
      <c r="F182" s="195"/>
      <c r="G182" s="290">
        <v>560000</v>
      </c>
      <c r="H182" s="125"/>
      <c r="I182" s="125"/>
      <c r="J182" s="126"/>
      <c r="K182" s="126"/>
      <c r="L182" s="137"/>
      <c r="M182" s="137"/>
      <c r="N182" s="126"/>
      <c r="O182" s="125"/>
      <c r="P182" s="125"/>
      <c r="Q182" s="137"/>
      <c r="R182" s="137"/>
      <c r="S182" s="137"/>
      <c r="T182" s="137"/>
    </row>
    <row r="183" spans="1:20" ht="15.75" x14ac:dyDescent="0.25">
      <c r="A183" s="195">
        <v>177</v>
      </c>
      <c r="B183" s="195" t="s">
        <v>5117</v>
      </c>
      <c r="C183" s="196" t="s">
        <v>4876</v>
      </c>
      <c r="D183" s="197" t="s">
        <v>3505</v>
      </c>
      <c r="E183" s="230">
        <v>230000</v>
      </c>
      <c r="F183" s="195"/>
      <c r="G183" s="290">
        <v>230000</v>
      </c>
      <c r="H183" s="125"/>
      <c r="I183" s="125"/>
      <c r="J183" s="126"/>
      <c r="K183" s="126"/>
      <c r="L183" s="137"/>
      <c r="M183" s="137"/>
      <c r="N183" s="126"/>
      <c r="O183" s="125"/>
      <c r="P183" s="125"/>
      <c r="Q183" s="137"/>
      <c r="R183" s="137"/>
      <c r="S183" s="137"/>
      <c r="T183" s="137"/>
    </row>
    <row r="184" spans="1:20" ht="15.75" x14ac:dyDescent="0.25">
      <c r="A184" s="195">
        <v>178</v>
      </c>
      <c r="B184" s="195" t="s">
        <v>5118</v>
      </c>
      <c r="C184" s="196" t="s">
        <v>4877</v>
      </c>
      <c r="D184" s="197" t="s">
        <v>3505</v>
      </c>
      <c r="E184" s="230">
        <v>230000</v>
      </c>
      <c r="F184" s="195"/>
      <c r="G184" s="290">
        <v>230000</v>
      </c>
      <c r="H184" s="125"/>
      <c r="I184" s="125"/>
      <c r="J184" s="126"/>
      <c r="K184" s="126"/>
      <c r="L184" s="137"/>
      <c r="M184" s="137"/>
      <c r="N184" s="126"/>
      <c r="O184" s="125"/>
      <c r="P184" s="125"/>
      <c r="Q184" s="137"/>
      <c r="R184" s="137"/>
      <c r="S184" s="137"/>
      <c r="T184" s="137"/>
    </row>
    <row r="185" spans="1:20" ht="15.75" x14ac:dyDescent="0.25">
      <c r="A185" s="195">
        <v>179</v>
      </c>
      <c r="B185" s="195" t="s">
        <v>5119</v>
      </c>
      <c r="C185" s="196" t="s">
        <v>4877</v>
      </c>
      <c r="D185" s="197" t="s">
        <v>4457</v>
      </c>
      <c r="E185" s="230">
        <v>560000</v>
      </c>
      <c r="F185" s="195"/>
      <c r="G185" s="290">
        <v>560000</v>
      </c>
      <c r="H185" s="125"/>
      <c r="I185" s="125"/>
      <c r="J185" s="126"/>
      <c r="K185" s="126"/>
      <c r="L185" s="137"/>
      <c r="M185" s="137"/>
      <c r="N185" s="126"/>
      <c r="O185" s="125"/>
      <c r="P185" s="125"/>
      <c r="Q185" s="137"/>
      <c r="R185" s="137"/>
      <c r="S185" s="137"/>
      <c r="T185" s="137"/>
    </row>
    <row r="186" spans="1:20" ht="15.75" x14ac:dyDescent="0.25">
      <c r="A186" s="195">
        <v>180</v>
      </c>
      <c r="B186" s="195" t="s">
        <v>5120</v>
      </c>
      <c r="C186" s="196" t="s">
        <v>4878</v>
      </c>
      <c r="D186" s="197" t="s">
        <v>3505</v>
      </c>
      <c r="E186" s="230">
        <v>230000</v>
      </c>
      <c r="F186" s="195"/>
      <c r="G186" s="290">
        <v>230000</v>
      </c>
      <c r="H186" s="125"/>
      <c r="I186" s="125"/>
      <c r="J186" s="126"/>
      <c r="K186" s="126"/>
      <c r="L186" s="137"/>
      <c r="M186" s="137"/>
      <c r="N186" s="126"/>
      <c r="O186" s="125"/>
      <c r="P186" s="125"/>
      <c r="Q186" s="137"/>
      <c r="R186" s="137"/>
      <c r="S186" s="137"/>
      <c r="T186" s="137"/>
    </row>
    <row r="187" spans="1:20" ht="15.75" x14ac:dyDescent="0.25">
      <c r="A187" s="195">
        <v>181</v>
      </c>
      <c r="B187" s="195" t="s">
        <v>5121</v>
      </c>
      <c r="C187" s="196" t="s">
        <v>4879</v>
      </c>
      <c r="D187" s="197" t="s">
        <v>4457</v>
      </c>
      <c r="E187" s="230">
        <v>560000</v>
      </c>
      <c r="F187" s="195"/>
      <c r="G187" s="290">
        <v>560000</v>
      </c>
      <c r="H187" s="125"/>
      <c r="I187" s="125"/>
      <c r="J187" s="126"/>
      <c r="K187" s="126"/>
      <c r="L187" s="137"/>
      <c r="M187" s="137"/>
      <c r="N187" s="126"/>
      <c r="O187" s="125"/>
      <c r="P187" s="125"/>
      <c r="Q187" s="137"/>
      <c r="R187" s="137"/>
      <c r="S187" s="137"/>
      <c r="T187" s="137"/>
    </row>
    <row r="188" spans="1:20" ht="15.75" x14ac:dyDescent="0.25">
      <c r="A188" s="195">
        <v>182</v>
      </c>
      <c r="B188" s="195" t="s">
        <v>5122</v>
      </c>
      <c r="C188" s="196" t="s">
        <v>4879</v>
      </c>
      <c r="D188" s="197" t="s">
        <v>3505</v>
      </c>
      <c r="E188" s="230">
        <v>230000</v>
      </c>
      <c r="F188" s="195"/>
      <c r="G188" s="290">
        <v>230000</v>
      </c>
      <c r="H188" s="125"/>
      <c r="I188" s="125"/>
      <c r="J188" s="126"/>
      <c r="K188" s="126"/>
      <c r="L188" s="137"/>
      <c r="M188" s="137"/>
      <c r="N188" s="126"/>
      <c r="O188" s="125"/>
      <c r="P188" s="125"/>
      <c r="Q188" s="137"/>
      <c r="R188" s="137"/>
      <c r="S188" s="137"/>
      <c r="T188" s="137"/>
    </row>
    <row r="189" spans="1:20" ht="15.75" x14ac:dyDescent="0.25">
      <c r="A189" s="195">
        <v>183</v>
      </c>
      <c r="B189" s="195" t="s">
        <v>5123</v>
      </c>
      <c r="C189" s="196" t="s">
        <v>4878</v>
      </c>
      <c r="D189" s="197" t="s">
        <v>4457</v>
      </c>
      <c r="E189" s="230">
        <v>560000</v>
      </c>
      <c r="F189" s="195"/>
      <c r="G189" s="290">
        <v>560000</v>
      </c>
      <c r="H189" s="125"/>
      <c r="I189" s="125"/>
      <c r="J189" s="126"/>
      <c r="K189" s="126"/>
      <c r="L189" s="137"/>
      <c r="M189" s="137"/>
      <c r="N189" s="126"/>
      <c r="O189" s="125"/>
      <c r="P189" s="125"/>
      <c r="Q189" s="137"/>
      <c r="R189" s="137"/>
      <c r="S189" s="137"/>
      <c r="T189" s="137"/>
    </row>
    <row r="190" spans="1:20" ht="15.75" x14ac:dyDescent="0.25">
      <c r="A190" s="195">
        <v>184</v>
      </c>
      <c r="B190" s="195" t="s">
        <v>5124</v>
      </c>
      <c r="C190" s="196" t="s">
        <v>4880</v>
      </c>
      <c r="D190" s="197" t="s">
        <v>4457</v>
      </c>
      <c r="E190" s="230">
        <v>3920000</v>
      </c>
      <c r="F190" s="195" t="s">
        <v>5255</v>
      </c>
      <c r="G190" s="290">
        <v>3920000</v>
      </c>
      <c r="H190" s="125"/>
      <c r="I190" s="125"/>
      <c r="J190" s="126"/>
      <c r="K190" s="126"/>
      <c r="L190" s="137"/>
      <c r="M190" s="137"/>
      <c r="N190" s="126"/>
      <c r="O190" s="125"/>
      <c r="P190" s="125"/>
      <c r="Q190" s="137"/>
      <c r="R190" s="137"/>
      <c r="S190" s="137"/>
      <c r="T190" s="137"/>
    </row>
    <row r="191" spans="1:20" ht="15.75" x14ac:dyDescent="0.25">
      <c r="A191" s="195">
        <v>185</v>
      </c>
      <c r="B191" s="195" t="s">
        <v>5125</v>
      </c>
      <c r="C191" s="196" t="s">
        <v>4881</v>
      </c>
      <c r="D191" s="197" t="s">
        <v>3505</v>
      </c>
      <c r="E191" s="230">
        <v>230000</v>
      </c>
      <c r="F191" s="195"/>
      <c r="G191" s="290">
        <v>230000</v>
      </c>
      <c r="H191" s="125"/>
      <c r="I191" s="125"/>
      <c r="J191" s="126"/>
      <c r="K191" s="126"/>
      <c r="L191" s="137"/>
      <c r="M191" s="137"/>
      <c r="N191" s="126"/>
      <c r="O191" s="125"/>
      <c r="P191" s="125"/>
      <c r="Q191" s="137"/>
      <c r="R191" s="137"/>
      <c r="S191" s="137"/>
      <c r="T191" s="137"/>
    </row>
    <row r="192" spans="1:20" ht="15.75" x14ac:dyDescent="0.25">
      <c r="A192" s="195">
        <v>186</v>
      </c>
      <c r="B192" s="195" t="s">
        <v>5126</v>
      </c>
      <c r="C192" s="196" t="s">
        <v>4881</v>
      </c>
      <c r="D192" s="197" t="s">
        <v>4457</v>
      </c>
      <c r="E192" s="230">
        <v>560000</v>
      </c>
      <c r="F192" s="195"/>
      <c r="G192" s="290">
        <v>560000</v>
      </c>
      <c r="H192" s="125"/>
      <c r="I192" s="125"/>
      <c r="J192" s="126"/>
      <c r="K192" s="126"/>
      <c r="L192" s="137"/>
      <c r="M192" s="137"/>
      <c r="N192" s="126"/>
      <c r="O192" s="125"/>
      <c r="P192" s="125"/>
      <c r="Q192" s="137"/>
      <c r="R192" s="137"/>
      <c r="S192" s="137"/>
      <c r="T192" s="137"/>
    </row>
    <row r="193" spans="1:20" ht="15.75" x14ac:dyDescent="0.25">
      <c r="A193" s="195">
        <v>187</v>
      </c>
      <c r="B193" s="195" t="s">
        <v>5127</v>
      </c>
      <c r="C193" s="196" t="s">
        <v>4882</v>
      </c>
      <c r="D193" s="197" t="s">
        <v>3505</v>
      </c>
      <c r="E193" s="230">
        <v>230000</v>
      </c>
      <c r="F193" s="195"/>
      <c r="G193" s="290">
        <v>230000</v>
      </c>
      <c r="H193" s="125"/>
      <c r="I193" s="125"/>
      <c r="J193" s="126"/>
      <c r="K193" s="126"/>
      <c r="L193" s="137"/>
      <c r="M193" s="137"/>
      <c r="N193" s="126"/>
      <c r="O193" s="125"/>
      <c r="P193" s="125"/>
      <c r="Q193" s="137"/>
      <c r="R193" s="137"/>
      <c r="S193" s="137"/>
      <c r="T193" s="137"/>
    </row>
    <row r="194" spans="1:20" ht="15.75" x14ac:dyDescent="0.25">
      <c r="A194" s="195">
        <v>188</v>
      </c>
      <c r="B194" s="195" t="s">
        <v>5128</v>
      </c>
      <c r="C194" s="196" t="s">
        <v>4882</v>
      </c>
      <c r="D194" s="197" t="s">
        <v>4457</v>
      </c>
      <c r="E194" s="230">
        <v>560000</v>
      </c>
      <c r="F194" s="195"/>
      <c r="G194" s="290">
        <v>560000</v>
      </c>
      <c r="H194" s="125"/>
      <c r="I194" s="125"/>
      <c r="J194" s="126"/>
      <c r="K194" s="126"/>
      <c r="L194" s="137"/>
      <c r="M194" s="137"/>
      <c r="N194" s="126"/>
      <c r="O194" s="125"/>
      <c r="P194" s="125"/>
      <c r="Q194" s="137"/>
      <c r="R194" s="137"/>
      <c r="S194" s="137"/>
      <c r="T194" s="137"/>
    </row>
    <row r="195" spans="1:20" ht="15.75" x14ac:dyDescent="0.25">
      <c r="A195" s="195">
        <v>189</v>
      </c>
      <c r="B195" s="195" t="s">
        <v>5129</v>
      </c>
      <c r="C195" s="196" t="s">
        <v>4883</v>
      </c>
      <c r="D195" s="197" t="s">
        <v>3505</v>
      </c>
      <c r="E195" s="230">
        <v>230000</v>
      </c>
      <c r="F195" s="195"/>
      <c r="G195" s="290">
        <v>230000</v>
      </c>
      <c r="H195" s="125"/>
      <c r="I195" s="125"/>
      <c r="J195" s="126"/>
      <c r="K195" s="126"/>
      <c r="L195" s="137"/>
      <c r="M195" s="137"/>
      <c r="N195" s="126"/>
      <c r="O195" s="125"/>
      <c r="P195" s="125"/>
      <c r="Q195" s="137"/>
      <c r="R195" s="137"/>
      <c r="S195" s="137"/>
      <c r="T195" s="137"/>
    </row>
    <row r="196" spans="1:20" ht="15.75" x14ac:dyDescent="0.25">
      <c r="A196" s="195">
        <v>190</v>
      </c>
      <c r="B196" s="195" t="s">
        <v>5130</v>
      </c>
      <c r="C196" s="196" t="s">
        <v>4883</v>
      </c>
      <c r="D196" s="197" t="s">
        <v>4457</v>
      </c>
      <c r="E196" s="230">
        <v>560000</v>
      </c>
      <c r="F196" s="195"/>
      <c r="G196" s="290">
        <v>560000</v>
      </c>
      <c r="H196" s="125"/>
      <c r="I196" s="125"/>
      <c r="J196" s="126"/>
      <c r="K196" s="126"/>
      <c r="L196" s="137"/>
      <c r="M196" s="137"/>
      <c r="N196" s="126"/>
      <c r="O196" s="125"/>
      <c r="P196" s="125"/>
      <c r="Q196" s="137"/>
      <c r="R196" s="137"/>
      <c r="S196" s="137"/>
      <c r="T196" s="137"/>
    </row>
    <row r="197" spans="1:20" ht="15.75" x14ac:dyDescent="0.25">
      <c r="A197" s="195">
        <v>191</v>
      </c>
      <c r="B197" s="195" t="s">
        <v>5131</v>
      </c>
      <c r="C197" s="196" t="s">
        <v>4884</v>
      </c>
      <c r="D197" s="197" t="s">
        <v>3505</v>
      </c>
      <c r="E197" s="230">
        <v>690000</v>
      </c>
      <c r="F197" s="195" t="s">
        <v>5260</v>
      </c>
      <c r="G197" s="290">
        <v>690000</v>
      </c>
      <c r="H197" s="125"/>
      <c r="I197" s="125"/>
      <c r="J197" s="126"/>
      <c r="K197" s="126"/>
      <c r="L197" s="137"/>
      <c r="M197" s="137"/>
      <c r="N197" s="126"/>
      <c r="O197" s="125"/>
      <c r="P197" s="125"/>
      <c r="Q197" s="137"/>
      <c r="R197" s="137"/>
      <c r="S197" s="137"/>
      <c r="T197" s="137"/>
    </row>
    <row r="198" spans="1:20" ht="15.75" x14ac:dyDescent="0.25">
      <c r="A198" s="195">
        <v>192</v>
      </c>
      <c r="B198" s="195" t="s">
        <v>5132</v>
      </c>
      <c r="C198" s="196" t="s">
        <v>4884</v>
      </c>
      <c r="D198" s="197" t="s">
        <v>4457</v>
      </c>
      <c r="E198" s="230">
        <v>1680000</v>
      </c>
      <c r="F198" s="195" t="s">
        <v>4471</v>
      </c>
      <c r="G198" s="290">
        <v>1680000</v>
      </c>
      <c r="H198" s="125"/>
      <c r="I198" s="125"/>
      <c r="J198" s="126"/>
      <c r="K198" s="126"/>
      <c r="L198" s="137"/>
      <c r="M198" s="137"/>
      <c r="N198" s="126"/>
      <c r="O198" s="125"/>
      <c r="P198" s="125"/>
      <c r="Q198" s="137"/>
      <c r="R198" s="137"/>
      <c r="S198" s="137"/>
      <c r="T198" s="137"/>
    </row>
    <row r="199" spans="1:20" ht="15.75" x14ac:dyDescent="0.25">
      <c r="A199" s="195">
        <v>193</v>
      </c>
      <c r="B199" s="195" t="s">
        <v>5133</v>
      </c>
      <c r="C199" s="196" t="s">
        <v>4141</v>
      </c>
      <c r="D199" s="197" t="s">
        <v>4457</v>
      </c>
      <c r="E199" s="230">
        <v>560000</v>
      </c>
      <c r="F199" s="195"/>
      <c r="G199" s="290">
        <v>560000</v>
      </c>
      <c r="H199" s="125"/>
      <c r="I199" s="125"/>
      <c r="J199" s="126"/>
      <c r="K199" s="126"/>
      <c r="L199" s="137"/>
      <c r="M199" s="137"/>
      <c r="N199" s="126"/>
      <c r="O199" s="125"/>
      <c r="P199" s="125"/>
      <c r="Q199" s="137"/>
      <c r="R199" s="137"/>
      <c r="S199" s="137"/>
      <c r="T199" s="137"/>
    </row>
    <row r="200" spans="1:20" ht="15.75" x14ac:dyDescent="0.25">
      <c r="A200" s="195">
        <v>194</v>
      </c>
      <c r="B200" s="195" t="s">
        <v>5134</v>
      </c>
      <c r="C200" s="196" t="s">
        <v>4885</v>
      </c>
      <c r="D200" s="197" t="s">
        <v>3505</v>
      </c>
      <c r="E200" s="230">
        <v>230000</v>
      </c>
      <c r="F200" s="195"/>
      <c r="G200" s="290">
        <v>230000</v>
      </c>
      <c r="H200" s="125"/>
      <c r="I200" s="125"/>
      <c r="J200" s="126"/>
      <c r="K200" s="126"/>
      <c r="L200" s="137"/>
      <c r="M200" s="137"/>
      <c r="N200" s="126"/>
      <c r="O200" s="125"/>
      <c r="P200" s="125"/>
      <c r="Q200" s="137"/>
      <c r="R200" s="137"/>
      <c r="S200" s="137"/>
      <c r="T200" s="137"/>
    </row>
    <row r="201" spans="1:20" ht="15.75" x14ac:dyDescent="0.25">
      <c r="A201" s="195">
        <v>195</v>
      </c>
      <c r="B201" s="195" t="s">
        <v>5135</v>
      </c>
      <c r="C201" s="196" t="s">
        <v>4885</v>
      </c>
      <c r="D201" s="197" t="s">
        <v>4457</v>
      </c>
      <c r="E201" s="230">
        <v>560000</v>
      </c>
      <c r="F201" s="195"/>
      <c r="G201" s="290">
        <v>560000</v>
      </c>
      <c r="H201" s="125"/>
      <c r="I201" s="125"/>
      <c r="J201" s="126"/>
      <c r="K201" s="126"/>
      <c r="L201" s="137"/>
      <c r="M201" s="137"/>
      <c r="N201" s="126"/>
      <c r="O201" s="125"/>
      <c r="P201" s="125"/>
      <c r="Q201" s="137"/>
      <c r="R201" s="137"/>
      <c r="S201" s="137"/>
      <c r="T201" s="137"/>
    </row>
    <row r="202" spans="1:20" ht="15.75" x14ac:dyDescent="0.25">
      <c r="A202" s="195">
        <v>196</v>
      </c>
      <c r="B202" s="195" t="s">
        <v>5136</v>
      </c>
      <c r="C202" s="196" t="s">
        <v>4886</v>
      </c>
      <c r="D202" s="197" t="s">
        <v>3505</v>
      </c>
      <c r="E202" s="230">
        <v>230000</v>
      </c>
      <c r="F202" s="195"/>
      <c r="G202" s="290">
        <v>230000</v>
      </c>
      <c r="H202" s="125"/>
      <c r="I202" s="125"/>
      <c r="J202" s="126"/>
      <c r="K202" s="126"/>
      <c r="L202" s="137"/>
      <c r="M202" s="137"/>
      <c r="N202" s="126"/>
      <c r="O202" s="125"/>
      <c r="P202" s="125"/>
      <c r="Q202" s="137"/>
      <c r="R202" s="137"/>
      <c r="S202" s="137"/>
      <c r="T202" s="137"/>
    </row>
    <row r="203" spans="1:20" ht="15.75" x14ac:dyDescent="0.25">
      <c r="A203" s="195">
        <v>197</v>
      </c>
      <c r="B203" s="195" t="s">
        <v>5137</v>
      </c>
      <c r="C203" s="196" t="s">
        <v>4886</v>
      </c>
      <c r="D203" s="197" t="s">
        <v>4457</v>
      </c>
      <c r="E203" s="230">
        <v>560000</v>
      </c>
      <c r="F203" s="195"/>
      <c r="G203" s="290">
        <v>560000</v>
      </c>
      <c r="H203" s="125"/>
      <c r="I203" s="125"/>
      <c r="J203" s="126"/>
      <c r="K203" s="126"/>
      <c r="L203" s="137"/>
      <c r="M203" s="137"/>
      <c r="N203" s="126"/>
      <c r="O203" s="125"/>
      <c r="P203" s="125"/>
      <c r="Q203" s="137"/>
      <c r="R203" s="137"/>
      <c r="S203" s="137"/>
      <c r="T203" s="137"/>
    </row>
    <row r="204" spans="1:20" ht="15.75" x14ac:dyDescent="0.25">
      <c r="A204" s="195">
        <v>198</v>
      </c>
      <c r="B204" s="195" t="s">
        <v>5138</v>
      </c>
      <c r="C204" s="196" t="s">
        <v>4887</v>
      </c>
      <c r="D204" s="197" t="s">
        <v>3505</v>
      </c>
      <c r="E204" s="230">
        <v>230000</v>
      </c>
      <c r="F204" s="195"/>
      <c r="G204" s="290">
        <v>230000</v>
      </c>
      <c r="H204" s="125"/>
      <c r="I204" s="125"/>
      <c r="J204" s="126"/>
      <c r="K204" s="126"/>
      <c r="L204" s="137"/>
      <c r="M204" s="137"/>
      <c r="N204" s="126"/>
      <c r="O204" s="125"/>
      <c r="P204" s="125"/>
      <c r="Q204" s="137"/>
      <c r="R204" s="137"/>
      <c r="S204" s="137"/>
      <c r="T204" s="137"/>
    </row>
    <row r="205" spans="1:20" ht="15.75" x14ac:dyDescent="0.25">
      <c r="A205" s="195">
        <v>199</v>
      </c>
      <c r="B205" s="195" t="s">
        <v>5139</v>
      </c>
      <c r="C205" s="196" t="s">
        <v>4887</v>
      </c>
      <c r="D205" s="197" t="s">
        <v>4457</v>
      </c>
      <c r="E205" s="230">
        <v>560000</v>
      </c>
      <c r="F205" s="195"/>
      <c r="G205" s="290">
        <v>560000</v>
      </c>
      <c r="H205" s="125"/>
      <c r="I205" s="125"/>
      <c r="J205" s="126"/>
      <c r="K205" s="126"/>
      <c r="L205" s="137"/>
      <c r="M205" s="137"/>
      <c r="N205" s="126"/>
      <c r="O205" s="125"/>
      <c r="P205" s="125"/>
      <c r="Q205" s="137"/>
      <c r="R205" s="137"/>
      <c r="S205" s="137"/>
      <c r="T205" s="137"/>
    </row>
    <row r="206" spans="1:20" ht="15.75" x14ac:dyDescent="0.25">
      <c r="A206" s="195">
        <v>200</v>
      </c>
      <c r="B206" s="195" t="s">
        <v>5140</v>
      </c>
      <c r="C206" s="196" t="s">
        <v>4888</v>
      </c>
      <c r="D206" s="197" t="s">
        <v>4457</v>
      </c>
      <c r="E206" s="230">
        <v>560000</v>
      </c>
      <c r="F206" s="195"/>
      <c r="G206" s="290">
        <v>560000</v>
      </c>
      <c r="H206" s="125"/>
      <c r="I206" s="125"/>
      <c r="J206" s="126"/>
      <c r="K206" s="126"/>
      <c r="L206" s="137"/>
      <c r="M206" s="137"/>
      <c r="N206" s="126"/>
      <c r="O206" s="125"/>
      <c r="P206" s="125"/>
      <c r="Q206" s="137"/>
      <c r="R206" s="137"/>
      <c r="S206" s="137"/>
      <c r="T206" s="137"/>
    </row>
    <row r="207" spans="1:20" ht="15.75" x14ac:dyDescent="0.25">
      <c r="A207" s="195">
        <v>201</v>
      </c>
      <c r="B207" s="195" t="s">
        <v>5141</v>
      </c>
      <c r="C207" s="196" t="s">
        <v>4888</v>
      </c>
      <c r="D207" s="197" t="s">
        <v>3505</v>
      </c>
      <c r="E207" s="230">
        <v>230000</v>
      </c>
      <c r="F207" s="195"/>
      <c r="G207" s="290">
        <v>230000</v>
      </c>
      <c r="H207" s="125"/>
      <c r="I207" s="125"/>
      <c r="J207" s="126"/>
      <c r="K207" s="126"/>
      <c r="L207" s="137"/>
      <c r="M207" s="137"/>
      <c r="N207" s="126"/>
      <c r="O207" s="125"/>
      <c r="P207" s="125"/>
      <c r="Q207" s="137"/>
      <c r="R207" s="137"/>
      <c r="S207" s="137"/>
      <c r="T207" s="137"/>
    </row>
    <row r="208" spans="1:20" ht="15.75" x14ac:dyDescent="0.25">
      <c r="A208" s="195">
        <v>202</v>
      </c>
      <c r="B208" s="195" t="s">
        <v>5142</v>
      </c>
      <c r="C208" s="196" t="s">
        <v>2658</v>
      </c>
      <c r="D208" s="197" t="s">
        <v>4805</v>
      </c>
      <c r="E208" s="230">
        <v>640000</v>
      </c>
      <c r="F208" s="195"/>
      <c r="G208" s="290">
        <v>640000</v>
      </c>
      <c r="H208" s="125"/>
      <c r="I208" s="125"/>
      <c r="J208" s="126"/>
      <c r="K208" s="126"/>
      <c r="L208" s="137"/>
      <c r="M208" s="137"/>
      <c r="N208" s="126"/>
      <c r="O208" s="125"/>
      <c r="P208" s="125"/>
      <c r="Q208" s="137"/>
      <c r="R208" s="137"/>
      <c r="S208" s="137"/>
      <c r="T208" s="137"/>
    </row>
    <row r="209" spans="1:20" ht="15.75" x14ac:dyDescent="0.25">
      <c r="A209" s="195">
        <v>203</v>
      </c>
      <c r="B209" s="195" t="s">
        <v>5143</v>
      </c>
      <c r="C209" s="196" t="s">
        <v>4889</v>
      </c>
      <c r="D209" s="197" t="s">
        <v>4457</v>
      </c>
      <c r="E209" s="230">
        <v>560000</v>
      </c>
      <c r="F209" s="195"/>
      <c r="G209" s="290">
        <v>560000</v>
      </c>
      <c r="H209" s="125"/>
      <c r="I209" s="125"/>
      <c r="J209" s="126"/>
      <c r="K209" s="126"/>
      <c r="L209" s="137"/>
      <c r="M209" s="137"/>
      <c r="N209" s="126"/>
      <c r="O209" s="125"/>
      <c r="P209" s="125"/>
      <c r="Q209" s="137"/>
      <c r="R209" s="137"/>
      <c r="S209" s="137"/>
      <c r="T209" s="137"/>
    </row>
    <row r="210" spans="1:20" ht="15.75" x14ac:dyDescent="0.25">
      <c r="A210" s="195">
        <v>204</v>
      </c>
      <c r="B210" s="195" t="s">
        <v>5144</v>
      </c>
      <c r="C210" s="196" t="s">
        <v>4889</v>
      </c>
      <c r="D210" s="197" t="s">
        <v>3505</v>
      </c>
      <c r="E210" s="230">
        <v>230000</v>
      </c>
      <c r="F210" s="195"/>
      <c r="G210" s="290">
        <v>230000</v>
      </c>
      <c r="H210" s="125"/>
      <c r="I210" s="125"/>
      <c r="J210" s="126"/>
      <c r="K210" s="126"/>
      <c r="L210" s="137"/>
      <c r="M210" s="137"/>
      <c r="N210" s="126"/>
      <c r="O210" s="125"/>
      <c r="P210" s="125"/>
      <c r="Q210" s="137"/>
      <c r="R210" s="137"/>
      <c r="S210" s="137"/>
      <c r="T210" s="137"/>
    </row>
    <row r="211" spans="1:20" ht="15.75" x14ac:dyDescent="0.25">
      <c r="A211" s="195">
        <v>205</v>
      </c>
      <c r="B211" s="195" t="s">
        <v>5145</v>
      </c>
      <c r="C211" s="196" t="s">
        <v>4890</v>
      </c>
      <c r="D211" s="197" t="s">
        <v>3505</v>
      </c>
      <c r="E211" s="230">
        <v>230000</v>
      </c>
      <c r="F211" s="195"/>
      <c r="G211" s="290">
        <v>230000</v>
      </c>
      <c r="H211" s="125"/>
      <c r="I211" s="125"/>
      <c r="J211" s="126"/>
      <c r="K211" s="126"/>
      <c r="L211" s="137"/>
      <c r="M211" s="137"/>
      <c r="N211" s="126"/>
      <c r="O211" s="125"/>
      <c r="P211" s="125"/>
      <c r="Q211" s="137"/>
      <c r="R211" s="137"/>
      <c r="S211" s="137"/>
      <c r="T211" s="137"/>
    </row>
    <row r="212" spans="1:20" ht="15.75" x14ac:dyDescent="0.25">
      <c r="A212" s="195">
        <v>206</v>
      </c>
      <c r="B212" s="195" t="s">
        <v>5146</v>
      </c>
      <c r="C212" s="196" t="s">
        <v>4890</v>
      </c>
      <c r="D212" s="197" t="s">
        <v>4457</v>
      </c>
      <c r="E212" s="230">
        <v>560000</v>
      </c>
      <c r="F212" s="195"/>
      <c r="G212" s="290">
        <v>560000</v>
      </c>
      <c r="H212" s="125"/>
      <c r="I212" s="125"/>
      <c r="J212" s="126"/>
      <c r="K212" s="126"/>
      <c r="L212" s="137"/>
      <c r="M212" s="137"/>
      <c r="N212" s="126"/>
      <c r="O212" s="125"/>
      <c r="P212" s="125"/>
      <c r="Q212" s="137"/>
      <c r="R212" s="137"/>
      <c r="S212" s="137"/>
      <c r="T212" s="137"/>
    </row>
    <row r="213" spans="1:20" ht="15.75" x14ac:dyDescent="0.25">
      <c r="A213" s="195">
        <v>207</v>
      </c>
      <c r="B213" s="195" t="s">
        <v>5147</v>
      </c>
      <c r="C213" s="196" t="s">
        <v>4891</v>
      </c>
      <c r="D213" s="197" t="s">
        <v>3505</v>
      </c>
      <c r="E213" s="230">
        <v>230000</v>
      </c>
      <c r="F213" s="195"/>
      <c r="G213" s="290">
        <v>230000</v>
      </c>
      <c r="H213" s="125"/>
      <c r="I213" s="125"/>
      <c r="J213" s="126"/>
      <c r="K213" s="126"/>
      <c r="L213" s="137"/>
      <c r="M213" s="137"/>
      <c r="N213" s="126"/>
      <c r="O213" s="125"/>
      <c r="P213" s="125"/>
      <c r="Q213" s="137"/>
      <c r="R213" s="137"/>
      <c r="S213" s="137"/>
      <c r="T213" s="137"/>
    </row>
    <row r="214" spans="1:20" ht="15.75" x14ac:dyDescent="0.25">
      <c r="A214" s="195">
        <v>208</v>
      </c>
      <c r="B214" s="195" t="s">
        <v>5148</v>
      </c>
      <c r="C214" s="196" t="s">
        <v>4891</v>
      </c>
      <c r="D214" s="197" t="s">
        <v>4457</v>
      </c>
      <c r="E214" s="230">
        <v>560000</v>
      </c>
      <c r="F214" s="195"/>
      <c r="G214" s="290">
        <v>560000</v>
      </c>
      <c r="H214" s="125"/>
      <c r="I214" s="125"/>
      <c r="J214" s="126"/>
      <c r="K214" s="126"/>
      <c r="L214" s="137"/>
      <c r="M214" s="137"/>
      <c r="N214" s="126"/>
      <c r="O214" s="125"/>
      <c r="P214" s="125"/>
      <c r="Q214" s="137"/>
      <c r="R214" s="137"/>
      <c r="S214" s="137"/>
      <c r="T214" s="137"/>
    </row>
    <row r="215" spans="1:20" ht="15.75" x14ac:dyDescent="0.25">
      <c r="A215" s="195">
        <v>209</v>
      </c>
      <c r="B215" s="195" t="s">
        <v>5149</v>
      </c>
      <c r="C215" s="196" t="s">
        <v>4891</v>
      </c>
      <c r="D215" s="197" t="s">
        <v>2577</v>
      </c>
      <c r="E215" s="230">
        <v>430000</v>
      </c>
      <c r="F215" s="195"/>
      <c r="G215" s="290">
        <v>430000</v>
      </c>
      <c r="H215" s="125"/>
      <c r="I215" s="125"/>
      <c r="J215" s="126"/>
      <c r="K215" s="126"/>
      <c r="L215" s="137"/>
      <c r="M215" s="137"/>
      <c r="N215" s="126"/>
      <c r="O215" s="125"/>
      <c r="P215" s="125"/>
      <c r="Q215" s="137"/>
      <c r="R215" s="137"/>
      <c r="S215" s="137"/>
      <c r="T215" s="137"/>
    </row>
    <row r="216" spans="1:20" ht="15.75" x14ac:dyDescent="0.25">
      <c r="A216" s="195">
        <v>210</v>
      </c>
      <c r="B216" s="195" t="s">
        <v>5150</v>
      </c>
      <c r="C216" s="196" t="s">
        <v>4892</v>
      </c>
      <c r="D216" s="197" t="s">
        <v>3505</v>
      </c>
      <c r="E216" s="230">
        <v>230000</v>
      </c>
      <c r="F216" s="195"/>
      <c r="G216" s="290">
        <v>230000</v>
      </c>
      <c r="H216" s="125"/>
      <c r="I216" s="125"/>
      <c r="J216" s="126"/>
      <c r="K216" s="126"/>
      <c r="L216" s="137"/>
      <c r="M216" s="137"/>
      <c r="N216" s="126"/>
      <c r="O216" s="125"/>
      <c r="P216" s="125"/>
      <c r="Q216" s="137"/>
      <c r="R216" s="137"/>
      <c r="S216" s="137"/>
      <c r="T216" s="137"/>
    </row>
    <row r="217" spans="1:20" ht="15.75" x14ac:dyDescent="0.25">
      <c r="A217" s="195">
        <v>211</v>
      </c>
      <c r="B217" s="195" t="s">
        <v>5151</v>
      </c>
      <c r="C217" s="196" t="s">
        <v>4892</v>
      </c>
      <c r="D217" s="197" t="s">
        <v>4457</v>
      </c>
      <c r="E217" s="230">
        <v>560000</v>
      </c>
      <c r="F217" s="195"/>
      <c r="G217" s="290">
        <v>560000</v>
      </c>
      <c r="H217" s="125"/>
      <c r="I217" s="125"/>
      <c r="J217" s="126"/>
      <c r="K217" s="126"/>
      <c r="L217" s="137"/>
      <c r="M217" s="137"/>
      <c r="N217" s="126"/>
      <c r="O217" s="125"/>
      <c r="P217" s="125"/>
      <c r="Q217" s="137"/>
      <c r="R217" s="137"/>
      <c r="S217" s="137"/>
      <c r="T217" s="137"/>
    </row>
    <row r="218" spans="1:20" ht="15.75" x14ac:dyDescent="0.25">
      <c r="A218" s="195">
        <v>212</v>
      </c>
      <c r="B218" s="195" t="s">
        <v>5152</v>
      </c>
      <c r="C218" s="196" t="s">
        <v>4893</v>
      </c>
      <c r="D218" s="197" t="s">
        <v>3505</v>
      </c>
      <c r="E218" s="230">
        <v>230000</v>
      </c>
      <c r="F218" s="195"/>
      <c r="G218" s="290">
        <v>230000</v>
      </c>
      <c r="H218" s="125"/>
      <c r="I218" s="125"/>
      <c r="J218" s="126"/>
      <c r="K218" s="126"/>
      <c r="L218" s="137"/>
      <c r="M218" s="137"/>
      <c r="N218" s="126"/>
      <c r="O218" s="125"/>
      <c r="P218" s="125"/>
      <c r="Q218" s="137"/>
      <c r="R218" s="137"/>
      <c r="S218" s="137"/>
      <c r="T218" s="137"/>
    </row>
    <row r="219" spans="1:20" ht="15.75" x14ac:dyDescent="0.25">
      <c r="A219" s="195">
        <v>213</v>
      </c>
      <c r="B219" s="195" t="s">
        <v>5153</v>
      </c>
      <c r="C219" s="196" t="s">
        <v>4893</v>
      </c>
      <c r="D219" s="197" t="s">
        <v>4457</v>
      </c>
      <c r="E219" s="230">
        <v>560000</v>
      </c>
      <c r="F219" s="195"/>
      <c r="G219" s="290">
        <v>560000</v>
      </c>
      <c r="H219" s="125"/>
      <c r="I219" s="125"/>
      <c r="J219" s="126"/>
      <c r="K219" s="126"/>
      <c r="L219" s="137"/>
      <c r="M219" s="137"/>
      <c r="N219" s="126"/>
      <c r="O219" s="125"/>
      <c r="P219" s="125"/>
      <c r="Q219" s="137"/>
      <c r="R219" s="137"/>
      <c r="S219" s="137"/>
      <c r="T219" s="137"/>
    </row>
    <row r="220" spans="1:20" ht="15.75" x14ac:dyDescent="0.25">
      <c r="A220" s="195">
        <v>214</v>
      </c>
      <c r="B220" s="195" t="s">
        <v>5154</v>
      </c>
      <c r="C220" s="196" t="s">
        <v>4894</v>
      </c>
      <c r="D220" s="197" t="s">
        <v>4457</v>
      </c>
      <c r="E220" s="230">
        <v>560000</v>
      </c>
      <c r="F220" s="195"/>
      <c r="G220" s="290">
        <v>560000</v>
      </c>
      <c r="H220" s="125"/>
      <c r="I220" s="125"/>
      <c r="J220" s="126"/>
      <c r="K220" s="126"/>
      <c r="L220" s="137"/>
      <c r="M220" s="137"/>
      <c r="N220" s="126"/>
      <c r="O220" s="125"/>
      <c r="P220" s="125"/>
      <c r="Q220" s="137"/>
      <c r="R220" s="137"/>
      <c r="S220" s="137"/>
      <c r="T220" s="137"/>
    </row>
    <row r="221" spans="1:20" ht="15.75" x14ac:dyDescent="0.25">
      <c r="A221" s="195">
        <v>215</v>
      </c>
      <c r="B221" s="195" t="s">
        <v>5155</v>
      </c>
      <c r="C221" s="196" t="s">
        <v>4894</v>
      </c>
      <c r="D221" s="197" t="s">
        <v>3505</v>
      </c>
      <c r="E221" s="230">
        <v>230000</v>
      </c>
      <c r="F221" s="195"/>
      <c r="G221" s="290">
        <v>230000</v>
      </c>
      <c r="H221" s="125"/>
      <c r="I221" s="125"/>
      <c r="J221" s="126"/>
      <c r="K221" s="126"/>
      <c r="L221" s="137"/>
      <c r="M221" s="137"/>
      <c r="N221" s="126"/>
      <c r="O221" s="125"/>
      <c r="P221" s="125"/>
      <c r="Q221" s="137"/>
      <c r="R221" s="137"/>
      <c r="S221" s="137"/>
      <c r="T221" s="137"/>
    </row>
    <row r="222" spans="1:20" ht="15.75" x14ac:dyDescent="0.25">
      <c r="A222" s="195">
        <v>216</v>
      </c>
      <c r="B222" s="195" t="s">
        <v>5156</v>
      </c>
      <c r="C222" s="196" t="s">
        <v>2508</v>
      </c>
      <c r="D222" s="197" t="s">
        <v>3505</v>
      </c>
      <c r="E222" s="230">
        <v>230000</v>
      </c>
      <c r="F222" s="195"/>
      <c r="G222" s="290">
        <v>230000</v>
      </c>
      <c r="H222" s="125"/>
      <c r="I222" s="125"/>
      <c r="J222" s="126"/>
      <c r="K222" s="126"/>
      <c r="L222" s="137"/>
      <c r="M222" s="137"/>
      <c r="N222" s="126"/>
      <c r="O222" s="125"/>
      <c r="P222" s="125"/>
      <c r="Q222" s="137"/>
      <c r="R222" s="137"/>
      <c r="S222" s="137"/>
      <c r="T222" s="137"/>
    </row>
    <row r="223" spans="1:20" ht="15.75" x14ac:dyDescent="0.25">
      <c r="A223" s="195">
        <v>217</v>
      </c>
      <c r="B223" s="195" t="s">
        <v>5157</v>
      </c>
      <c r="C223" s="196" t="s">
        <v>2508</v>
      </c>
      <c r="D223" s="197" t="s">
        <v>4457</v>
      </c>
      <c r="E223" s="230">
        <v>560000</v>
      </c>
      <c r="F223" s="195"/>
      <c r="G223" s="290">
        <v>560000</v>
      </c>
      <c r="H223" s="125"/>
      <c r="I223" s="125"/>
      <c r="J223" s="126"/>
      <c r="K223" s="126"/>
      <c r="L223" s="137"/>
      <c r="M223" s="137"/>
      <c r="N223" s="126"/>
      <c r="O223" s="125"/>
      <c r="P223" s="125"/>
      <c r="Q223" s="137"/>
      <c r="R223" s="137"/>
      <c r="S223" s="137"/>
      <c r="T223" s="137"/>
    </row>
    <row r="224" spans="1:20" ht="15.75" x14ac:dyDescent="0.25">
      <c r="A224" s="195">
        <v>218</v>
      </c>
      <c r="B224" s="195" t="s">
        <v>5158</v>
      </c>
      <c r="C224" s="196" t="s">
        <v>4546</v>
      </c>
      <c r="D224" s="197" t="s">
        <v>4805</v>
      </c>
      <c r="E224" s="230">
        <v>640000</v>
      </c>
      <c r="F224" s="195"/>
      <c r="G224" s="290">
        <v>640000</v>
      </c>
      <c r="H224" s="125"/>
      <c r="I224" s="125"/>
      <c r="J224" s="126"/>
      <c r="K224" s="126"/>
      <c r="L224" s="137"/>
      <c r="M224" s="137"/>
      <c r="N224" s="126"/>
      <c r="O224" s="125"/>
      <c r="P224" s="125"/>
      <c r="Q224" s="137"/>
      <c r="R224" s="137"/>
      <c r="S224" s="137"/>
      <c r="T224" s="137"/>
    </row>
    <row r="225" spans="1:20" ht="15.75" x14ac:dyDescent="0.25">
      <c r="A225" s="195">
        <v>219</v>
      </c>
      <c r="B225" s="195" t="s">
        <v>5159</v>
      </c>
      <c r="C225" s="196" t="s">
        <v>4895</v>
      </c>
      <c r="D225" s="197" t="s">
        <v>3505</v>
      </c>
      <c r="E225" s="230">
        <v>230000</v>
      </c>
      <c r="F225" s="195"/>
      <c r="G225" s="290">
        <v>230000</v>
      </c>
      <c r="H225" s="125"/>
      <c r="I225" s="125"/>
      <c r="J225" s="126"/>
      <c r="K225" s="126"/>
      <c r="L225" s="137"/>
      <c r="M225" s="137"/>
      <c r="N225" s="126"/>
      <c r="O225" s="125"/>
      <c r="P225" s="125"/>
      <c r="Q225" s="137"/>
      <c r="R225" s="137"/>
      <c r="S225" s="137"/>
      <c r="T225" s="137"/>
    </row>
    <row r="226" spans="1:20" ht="15.75" x14ac:dyDescent="0.25">
      <c r="A226" s="195">
        <v>220</v>
      </c>
      <c r="B226" s="195" t="s">
        <v>5160</v>
      </c>
      <c r="C226" s="196" t="s">
        <v>4895</v>
      </c>
      <c r="D226" s="197" t="s">
        <v>4457</v>
      </c>
      <c r="E226" s="230">
        <v>560000</v>
      </c>
      <c r="F226" s="195"/>
      <c r="G226" s="290">
        <v>560000</v>
      </c>
      <c r="H226" s="125"/>
      <c r="I226" s="125"/>
      <c r="J226" s="126"/>
      <c r="K226" s="126"/>
      <c r="L226" s="137"/>
      <c r="M226" s="137"/>
      <c r="N226" s="126"/>
      <c r="O226" s="125"/>
      <c r="P226" s="125"/>
      <c r="Q226" s="137"/>
      <c r="R226" s="137"/>
      <c r="S226" s="137"/>
      <c r="T226" s="137"/>
    </row>
    <row r="227" spans="1:20" ht="15.75" x14ac:dyDescent="0.25">
      <c r="A227" s="195">
        <v>221</v>
      </c>
      <c r="B227" s="195" t="s">
        <v>5161</v>
      </c>
      <c r="C227" s="196" t="s">
        <v>4896</v>
      </c>
      <c r="D227" s="197" t="s">
        <v>4457</v>
      </c>
      <c r="E227" s="230">
        <v>560000</v>
      </c>
      <c r="F227" s="195"/>
      <c r="G227" s="290">
        <v>560000</v>
      </c>
      <c r="H227" s="125"/>
      <c r="I227" s="125"/>
      <c r="J227" s="126"/>
      <c r="K227" s="126"/>
      <c r="L227" s="137"/>
      <c r="M227" s="137"/>
      <c r="N227" s="126"/>
      <c r="O227" s="125"/>
      <c r="P227" s="125"/>
      <c r="Q227" s="137"/>
      <c r="R227" s="137"/>
      <c r="S227" s="137"/>
      <c r="T227" s="137"/>
    </row>
    <row r="228" spans="1:20" ht="15.75" x14ac:dyDescent="0.25">
      <c r="A228" s="195">
        <v>222</v>
      </c>
      <c r="B228" s="195" t="s">
        <v>5162</v>
      </c>
      <c r="C228" s="196" t="s">
        <v>4896</v>
      </c>
      <c r="D228" s="197" t="s">
        <v>3505</v>
      </c>
      <c r="E228" s="230">
        <v>230000</v>
      </c>
      <c r="F228" s="195"/>
      <c r="G228" s="290">
        <v>230000</v>
      </c>
      <c r="H228" s="125"/>
      <c r="I228" s="125"/>
      <c r="J228" s="126"/>
      <c r="K228" s="126"/>
      <c r="L228" s="137"/>
      <c r="M228" s="137"/>
      <c r="N228" s="126"/>
      <c r="O228" s="125"/>
      <c r="P228" s="125"/>
      <c r="Q228" s="137"/>
      <c r="R228" s="137"/>
      <c r="S228" s="137"/>
      <c r="T228" s="137"/>
    </row>
    <row r="229" spans="1:20" ht="15.75" x14ac:dyDescent="0.25">
      <c r="A229" s="195">
        <v>223</v>
      </c>
      <c r="B229" s="195" t="s">
        <v>5163</v>
      </c>
      <c r="C229" s="196" t="s">
        <v>4897</v>
      </c>
      <c r="D229" s="197" t="s">
        <v>3505</v>
      </c>
      <c r="E229" s="230">
        <v>230000</v>
      </c>
      <c r="F229" s="195"/>
      <c r="G229" s="290">
        <v>230000</v>
      </c>
      <c r="H229" s="125"/>
      <c r="I229" s="125"/>
      <c r="J229" s="126"/>
      <c r="K229" s="126"/>
      <c r="L229" s="137"/>
      <c r="M229" s="137"/>
      <c r="N229" s="126"/>
      <c r="O229" s="125"/>
      <c r="P229" s="125"/>
      <c r="Q229" s="137"/>
      <c r="R229" s="137"/>
      <c r="S229" s="137"/>
      <c r="T229" s="137"/>
    </row>
    <row r="230" spans="1:20" ht="15.75" x14ac:dyDescent="0.25">
      <c r="A230" s="195">
        <v>224</v>
      </c>
      <c r="B230" s="195" t="s">
        <v>5164</v>
      </c>
      <c r="C230" s="196" t="s">
        <v>4897</v>
      </c>
      <c r="D230" s="197" t="s">
        <v>4457</v>
      </c>
      <c r="E230" s="230">
        <v>560000</v>
      </c>
      <c r="F230" s="195"/>
      <c r="G230" s="290">
        <v>560000</v>
      </c>
      <c r="H230" s="125"/>
      <c r="I230" s="125"/>
      <c r="J230" s="126"/>
      <c r="K230" s="126"/>
      <c r="L230" s="137"/>
      <c r="M230" s="137"/>
      <c r="N230" s="126"/>
      <c r="O230" s="125"/>
      <c r="P230" s="125"/>
      <c r="Q230" s="137"/>
      <c r="R230" s="137"/>
      <c r="S230" s="137"/>
      <c r="T230" s="137"/>
    </row>
    <row r="231" spans="1:20" ht="15.75" x14ac:dyDescent="0.25">
      <c r="A231" s="195">
        <v>225</v>
      </c>
      <c r="B231" s="195" t="s">
        <v>5165</v>
      </c>
      <c r="C231" s="238" t="s">
        <v>4898</v>
      </c>
      <c r="D231" s="197" t="s">
        <v>3505</v>
      </c>
      <c r="E231" s="230">
        <v>230000</v>
      </c>
      <c r="F231" s="195"/>
      <c r="G231" s="290">
        <v>230000</v>
      </c>
      <c r="H231" s="125"/>
      <c r="I231" s="125"/>
      <c r="J231" s="126"/>
      <c r="K231" s="126"/>
      <c r="L231" s="137"/>
      <c r="M231" s="137"/>
      <c r="N231" s="126"/>
      <c r="O231" s="125"/>
      <c r="P231" s="125"/>
      <c r="Q231" s="137"/>
      <c r="R231" s="137"/>
      <c r="S231" s="137"/>
      <c r="T231" s="137"/>
    </row>
    <row r="232" spans="1:20" ht="15.75" x14ac:dyDescent="0.25">
      <c r="A232" s="195">
        <v>226</v>
      </c>
      <c r="B232" s="195" t="s">
        <v>5166</v>
      </c>
      <c r="C232" s="238" t="s">
        <v>4898</v>
      </c>
      <c r="D232" s="197" t="s">
        <v>4457</v>
      </c>
      <c r="E232" s="230">
        <v>560000</v>
      </c>
      <c r="F232" s="195"/>
      <c r="G232" s="290">
        <v>560000</v>
      </c>
      <c r="H232" s="125"/>
      <c r="I232" s="125"/>
      <c r="J232" s="126"/>
      <c r="K232" s="126"/>
      <c r="L232" s="137"/>
      <c r="M232" s="137"/>
      <c r="N232" s="126"/>
      <c r="O232" s="125"/>
      <c r="P232" s="125"/>
      <c r="Q232" s="137"/>
      <c r="R232" s="137"/>
      <c r="S232" s="137"/>
      <c r="T232" s="137"/>
    </row>
    <row r="233" spans="1:20" ht="15.75" x14ac:dyDescent="0.25">
      <c r="A233" s="195">
        <v>227</v>
      </c>
      <c r="B233" s="195" t="s">
        <v>5167</v>
      </c>
      <c r="C233" s="196" t="s">
        <v>4899</v>
      </c>
      <c r="D233" s="197" t="s">
        <v>3505</v>
      </c>
      <c r="E233" s="230">
        <v>460000</v>
      </c>
      <c r="F233" s="195" t="s">
        <v>4472</v>
      </c>
      <c r="G233" s="290">
        <v>460000</v>
      </c>
      <c r="H233" s="125"/>
      <c r="I233" s="125"/>
      <c r="J233" s="126"/>
      <c r="K233" s="126"/>
      <c r="L233" s="137"/>
      <c r="M233" s="137"/>
      <c r="N233" s="126"/>
      <c r="O233" s="125"/>
      <c r="P233" s="125"/>
      <c r="Q233" s="137"/>
      <c r="R233" s="137"/>
      <c r="S233" s="137"/>
      <c r="T233" s="137"/>
    </row>
    <row r="234" spans="1:20" ht="15.75" x14ac:dyDescent="0.25">
      <c r="A234" s="195">
        <v>228</v>
      </c>
      <c r="B234" s="195" t="s">
        <v>5168</v>
      </c>
      <c r="C234" s="196" t="s">
        <v>4899</v>
      </c>
      <c r="D234" s="197" t="s">
        <v>4457</v>
      </c>
      <c r="E234" s="230">
        <v>1120000</v>
      </c>
      <c r="F234" s="195" t="s">
        <v>4472</v>
      </c>
      <c r="G234" s="290">
        <v>1120000</v>
      </c>
      <c r="H234" s="125"/>
      <c r="I234" s="125"/>
      <c r="J234" s="126"/>
      <c r="K234" s="126"/>
      <c r="L234" s="137"/>
      <c r="M234" s="137"/>
      <c r="N234" s="126"/>
      <c r="O234" s="125"/>
      <c r="P234" s="125"/>
      <c r="Q234" s="137"/>
      <c r="R234" s="137"/>
      <c r="S234" s="137"/>
      <c r="T234" s="137"/>
    </row>
    <row r="235" spans="1:20" ht="15.75" x14ac:dyDescent="0.25">
      <c r="A235" s="195">
        <v>229</v>
      </c>
      <c r="B235" s="195" t="s">
        <v>5169</v>
      </c>
      <c r="C235" s="196" t="s">
        <v>4900</v>
      </c>
      <c r="D235" s="197" t="s">
        <v>3505</v>
      </c>
      <c r="E235" s="230">
        <v>230000</v>
      </c>
      <c r="F235" s="195"/>
      <c r="G235" s="290">
        <v>230000</v>
      </c>
      <c r="H235" s="125"/>
      <c r="I235" s="125"/>
      <c r="J235" s="126"/>
      <c r="K235" s="126"/>
      <c r="L235" s="137"/>
      <c r="M235" s="137"/>
      <c r="N235" s="126"/>
      <c r="O235" s="125"/>
      <c r="P235" s="125"/>
      <c r="Q235" s="137"/>
      <c r="R235" s="137"/>
      <c r="S235" s="137"/>
      <c r="T235" s="137"/>
    </row>
    <row r="236" spans="1:20" ht="15.75" x14ac:dyDescent="0.25">
      <c r="A236" s="195">
        <v>230</v>
      </c>
      <c r="B236" s="195" t="s">
        <v>5170</v>
      </c>
      <c r="C236" s="196" t="s">
        <v>4900</v>
      </c>
      <c r="D236" s="197" t="s">
        <v>4457</v>
      </c>
      <c r="E236" s="230">
        <v>560000</v>
      </c>
      <c r="F236" s="195"/>
      <c r="G236" s="290">
        <v>560000</v>
      </c>
      <c r="H236" s="125"/>
      <c r="I236" s="125"/>
      <c r="J236" s="126"/>
      <c r="K236" s="126"/>
      <c r="L236" s="137"/>
      <c r="M236" s="137"/>
      <c r="N236" s="126"/>
      <c r="O236" s="125"/>
      <c r="P236" s="125"/>
      <c r="Q236" s="137"/>
      <c r="R236" s="137"/>
      <c r="S236" s="137"/>
      <c r="T236" s="137"/>
    </row>
    <row r="237" spans="1:20" ht="15.75" x14ac:dyDescent="0.25">
      <c r="A237" s="195">
        <v>231</v>
      </c>
      <c r="B237" s="195" t="s">
        <v>5171</v>
      </c>
      <c r="C237" s="196" t="s">
        <v>4901</v>
      </c>
      <c r="D237" s="197" t="s">
        <v>3505</v>
      </c>
      <c r="E237" s="230">
        <v>230000</v>
      </c>
      <c r="F237" s="195"/>
      <c r="G237" s="290">
        <v>230000</v>
      </c>
      <c r="H237" s="125"/>
      <c r="I237" s="125"/>
      <c r="J237" s="126"/>
      <c r="K237" s="126"/>
      <c r="L237" s="137"/>
      <c r="M237" s="137"/>
      <c r="N237" s="126"/>
      <c r="O237" s="125"/>
      <c r="P237" s="125"/>
      <c r="Q237" s="137"/>
      <c r="R237" s="137"/>
      <c r="S237" s="137"/>
      <c r="T237" s="137"/>
    </row>
    <row r="238" spans="1:20" ht="15.75" x14ac:dyDescent="0.25">
      <c r="A238" s="195">
        <v>232</v>
      </c>
      <c r="B238" s="195" t="s">
        <v>5172</v>
      </c>
      <c r="C238" s="196" t="s">
        <v>4901</v>
      </c>
      <c r="D238" s="197" t="s">
        <v>4457</v>
      </c>
      <c r="E238" s="230">
        <v>560000</v>
      </c>
      <c r="F238" s="195"/>
      <c r="G238" s="290">
        <v>560000</v>
      </c>
      <c r="H238" s="125"/>
      <c r="I238" s="125"/>
      <c r="J238" s="126"/>
      <c r="K238" s="126"/>
      <c r="L238" s="137"/>
      <c r="M238" s="137"/>
      <c r="N238" s="126"/>
      <c r="O238" s="125"/>
      <c r="P238" s="125"/>
      <c r="Q238" s="137"/>
      <c r="R238" s="137"/>
      <c r="S238" s="137"/>
      <c r="T238" s="137"/>
    </row>
    <row r="239" spans="1:20" ht="15.75" x14ac:dyDescent="0.25">
      <c r="A239" s="195">
        <v>233</v>
      </c>
      <c r="B239" s="195" t="s">
        <v>5173</v>
      </c>
      <c r="C239" s="196" t="s">
        <v>4902</v>
      </c>
      <c r="D239" s="197" t="s">
        <v>4457</v>
      </c>
      <c r="E239" s="230">
        <v>560000</v>
      </c>
      <c r="F239" s="195"/>
      <c r="G239" s="290">
        <v>560000</v>
      </c>
      <c r="H239" s="125"/>
      <c r="I239" s="125"/>
      <c r="J239" s="126"/>
      <c r="K239" s="126"/>
      <c r="L239" s="137"/>
      <c r="M239" s="137"/>
      <c r="N239" s="126"/>
      <c r="O239" s="125"/>
      <c r="P239" s="125"/>
      <c r="Q239" s="137"/>
      <c r="R239" s="137"/>
      <c r="S239" s="137"/>
      <c r="T239" s="137"/>
    </row>
    <row r="240" spans="1:20" ht="15.75" x14ac:dyDescent="0.25">
      <c r="A240" s="195">
        <v>234</v>
      </c>
      <c r="B240" s="195" t="s">
        <v>5174</v>
      </c>
      <c r="C240" s="196" t="s">
        <v>4902</v>
      </c>
      <c r="D240" s="197" t="s">
        <v>3505</v>
      </c>
      <c r="E240" s="230">
        <v>230000</v>
      </c>
      <c r="F240" s="195"/>
      <c r="G240" s="290">
        <v>230000</v>
      </c>
      <c r="H240" s="125"/>
      <c r="I240" s="125"/>
      <c r="J240" s="126"/>
      <c r="K240" s="126"/>
      <c r="L240" s="137"/>
      <c r="M240" s="137"/>
      <c r="N240" s="126"/>
      <c r="O240" s="125"/>
      <c r="P240" s="125"/>
      <c r="Q240" s="137"/>
      <c r="R240" s="137"/>
      <c r="S240" s="137"/>
      <c r="T240" s="137"/>
    </row>
    <row r="241" spans="1:20" ht="15.75" x14ac:dyDescent="0.25">
      <c r="A241" s="195">
        <v>235</v>
      </c>
      <c r="B241" s="195" t="s">
        <v>5175</v>
      </c>
      <c r="C241" s="196" t="s">
        <v>4903</v>
      </c>
      <c r="D241" s="197" t="s">
        <v>3505</v>
      </c>
      <c r="E241" s="230">
        <v>230000</v>
      </c>
      <c r="F241" s="195"/>
      <c r="G241" s="290">
        <v>230000</v>
      </c>
      <c r="H241" s="125"/>
      <c r="I241" s="125"/>
      <c r="J241" s="126"/>
      <c r="K241" s="126"/>
      <c r="L241" s="137"/>
      <c r="M241" s="137"/>
      <c r="N241" s="126"/>
      <c r="O241" s="125"/>
      <c r="P241" s="125"/>
      <c r="Q241" s="137"/>
      <c r="R241" s="137"/>
      <c r="S241" s="137"/>
      <c r="T241" s="137"/>
    </row>
    <row r="242" spans="1:20" ht="15.75" x14ac:dyDescent="0.25">
      <c r="A242" s="195">
        <v>236</v>
      </c>
      <c r="B242" s="195" t="s">
        <v>5176</v>
      </c>
      <c r="C242" s="196" t="s">
        <v>4903</v>
      </c>
      <c r="D242" s="197" t="s">
        <v>4457</v>
      </c>
      <c r="E242" s="230">
        <v>560000</v>
      </c>
      <c r="F242" s="195"/>
      <c r="G242" s="290">
        <v>560000</v>
      </c>
      <c r="H242" s="125"/>
      <c r="I242" s="125"/>
      <c r="J242" s="126"/>
      <c r="K242" s="126"/>
      <c r="L242" s="137"/>
      <c r="M242" s="137"/>
      <c r="N242" s="126"/>
      <c r="O242" s="125"/>
      <c r="P242" s="125"/>
      <c r="Q242" s="137"/>
      <c r="R242" s="137"/>
      <c r="S242" s="137"/>
      <c r="T242" s="137"/>
    </row>
    <row r="243" spans="1:20" ht="15.75" x14ac:dyDescent="0.25">
      <c r="A243" s="195">
        <v>237</v>
      </c>
      <c r="B243" s="195" t="s">
        <v>5177</v>
      </c>
      <c r="C243" s="196" t="s">
        <v>4904</v>
      </c>
      <c r="D243" s="197" t="s">
        <v>4457</v>
      </c>
      <c r="E243" s="230">
        <v>560000</v>
      </c>
      <c r="F243" s="195"/>
      <c r="G243" s="290">
        <v>560000</v>
      </c>
      <c r="H243" s="125"/>
      <c r="I243" s="125"/>
      <c r="J243" s="126"/>
      <c r="K243" s="126"/>
      <c r="L243" s="137"/>
      <c r="M243" s="137"/>
      <c r="N243" s="126"/>
      <c r="O243" s="125"/>
      <c r="P243" s="125"/>
      <c r="Q243" s="137"/>
      <c r="R243" s="137"/>
      <c r="S243" s="137"/>
      <c r="T243" s="137"/>
    </row>
    <row r="244" spans="1:20" ht="15.75" x14ac:dyDescent="0.25">
      <c r="A244" s="195">
        <v>238</v>
      </c>
      <c r="B244" s="195" t="s">
        <v>5178</v>
      </c>
      <c r="C244" s="196" t="s">
        <v>4904</v>
      </c>
      <c r="D244" s="197" t="s">
        <v>3505</v>
      </c>
      <c r="E244" s="230">
        <v>230000</v>
      </c>
      <c r="F244" s="195"/>
      <c r="G244" s="290">
        <v>230000</v>
      </c>
      <c r="H244" s="125"/>
      <c r="I244" s="125"/>
      <c r="J244" s="126"/>
      <c r="K244" s="126"/>
      <c r="L244" s="137"/>
      <c r="M244" s="137"/>
      <c r="N244" s="126"/>
      <c r="O244" s="125"/>
      <c r="P244" s="125"/>
      <c r="Q244" s="137"/>
      <c r="R244" s="137"/>
      <c r="S244" s="137"/>
      <c r="T244" s="137"/>
    </row>
    <row r="245" spans="1:20" ht="15.75" x14ac:dyDescent="0.25">
      <c r="A245" s="195">
        <v>239</v>
      </c>
      <c r="B245" s="195" t="s">
        <v>5179</v>
      </c>
      <c r="C245" s="196" t="s">
        <v>4905</v>
      </c>
      <c r="D245" s="197" t="s">
        <v>3505</v>
      </c>
      <c r="E245" s="230">
        <v>230000</v>
      </c>
      <c r="F245" s="195"/>
      <c r="G245" s="290">
        <v>230000</v>
      </c>
      <c r="H245" s="125"/>
      <c r="I245" s="125"/>
      <c r="J245" s="126"/>
      <c r="K245" s="126"/>
      <c r="L245" s="137"/>
      <c r="M245" s="137"/>
      <c r="N245" s="126"/>
      <c r="O245" s="125"/>
      <c r="P245" s="125"/>
      <c r="Q245" s="137"/>
      <c r="R245" s="137"/>
      <c r="S245" s="137"/>
      <c r="T245" s="137"/>
    </row>
    <row r="246" spans="1:20" ht="15.75" x14ac:dyDescent="0.25">
      <c r="A246" s="195">
        <v>240</v>
      </c>
      <c r="B246" s="195" t="s">
        <v>5180</v>
      </c>
      <c r="C246" s="196" t="s">
        <v>4905</v>
      </c>
      <c r="D246" s="197" t="s">
        <v>4457</v>
      </c>
      <c r="E246" s="230">
        <v>560000</v>
      </c>
      <c r="F246" s="195"/>
      <c r="G246" s="290">
        <v>560000</v>
      </c>
      <c r="H246" s="125"/>
      <c r="I246" s="125"/>
      <c r="J246" s="126"/>
      <c r="K246" s="126"/>
      <c r="L246" s="137"/>
      <c r="M246" s="137"/>
      <c r="N246" s="126"/>
      <c r="O246" s="125"/>
      <c r="P246" s="125"/>
      <c r="Q246" s="137"/>
      <c r="R246" s="137"/>
      <c r="S246" s="137"/>
      <c r="T246" s="137"/>
    </row>
    <row r="247" spans="1:20" ht="15.75" x14ac:dyDescent="0.25">
      <c r="A247" s="195">
        <v>241</v>
      </c>
      <c r="B247" s="195" t="s">
        <v>5181</v>
      </c>
      <c r="C247" s="196" t="s">
        <v>4906</v>
      </c>
      <c r="D247" s="197" t="s">
        <v>3505</v>
      </c>
      <c r="E247" s="230">
        <v>230000</v>
      </c>
      <c r="F247" s="195"/>
      <c r="G247" s="290">
        <v>230000</v>
      </c>
      <c r="H247" s="125"/>
      <c r="I247" s="125"/>
      <c r="J247" s="126"/>
      <c r="K247" s="126"/>
      <c r="L247" s="137"/>
      <c r="M247" s="137"/>
      <c r="N247" s="126"/>
      <c r="O247" s="125"/>
      <c r="P247" s="125"/>
      <c r="Q247" s="137"/>
      <c r="R247" s="137"/>
      <c r="S247" s="137"/>
      <c r="T247" s="137"/>
    </row>
    <row r="248" spans="1:20" ht="15.75" x14ac:dyDescent="0.25">
      <c r="A248" s="195">
        <v>242</v>
      </c>
      <c r="B248" s="195" t="s">
        <v>5182</v>
      </c>
      <c r="C248" s="196" t="s">
        <v>4906</v>
      </c>
      <c r="D248" s="197" t="s">
        <v>4457</v>
      </c>
      <c r="E248" s="230">
        <v>560000</v>
      </c>
      <c r="F248" s="195"/>
      <c r="G248" s="290">
        <v>560000</v>
      </c>
      <c r="H248" s="125"/>
      <c r="I248" s="125"/>
      <c r="J248" s="126"/>
      <c r="K248" s="126"/>
      <c r="L248" s="137"/>
      <c r="M248" s="137"/>
      <c r="N248" s="126"/>
      <c r="O248" s="125"/>
      <c r="P248" s="125"/>
      <c r="Q248" s="137"/>
      <c r="R248" s="137"/>
      <c r="S248" s="137"/>
      <c r="T248" s="137"/>
    </row>
    <row r="249" spans="1:20" ht="15.75" x14ac:dyDescent="0.25">
      <c r="A249" s="195">
        <v>243</v>
      </c>
      <c r="B249" s="195" t="s">
        <v>5183</v>
      </c>
      <c r="C249" s="196" t="s">
        <v>4907</v>
      </c>
      <c r="D249" s="197" t="s">
        <v>3505</v>
      </c>
      <c r="E249" s="230">
        <v>230000</v>
      </c>
      <c r="F249" s="195"/>
      <c r="G249" s="290">
        <v>230000</v>
      </c>
      <c r="H249" s="125"/>
      <c r="I249" s="125"/>
      <c r="J249" s="126"/>
      <c r="K249" s="126"/>
      <c r="L249" s="137"/>
      <c r="M249" s="137"/>
      <c r="N249" s="126"/>
      <c r="O249" s="125"/>
      <c r="P249" s="125"/>
      <c r="Q249" s="137"/>
      <c r="R249" s="137"/>
      <c r="S249" s="137"/>
      <c r="T249" s="137"/>
    </row>
    <row r="250" spans="1:20" ht="15.75" x14ac:dyDescent="0.25">
      <c r="A250" s="195">
        <v>244</v>
      </c>
      <c r="B250" s="195" t="s">
        <v>5184</v>
      </c>
      <c r="C250" s="196" t="s">
        <v>4907</v>
      </c>
      <c r="D250" s="197" t="s">
        <v>4457</v>
      </c>
      <c r="E250" s="230">
        <v>560000</v>
      </c>
      <c r="F250" s="294">
        <f>SUM(E170:E250)</f>
        <v>38580000</v>
      </c>
      <c r="G250" s="290">
        <v>560000</v>
      </c>
      <c r="H250" s="125"/>
      <c r="I250" s="125"/>
      <c r="J250" s="126"/>
      <c r="K250" s="126"/>
      <c r="L250" s="137"/>
      <c r="M250" s="137"/>
      <c r="N250" s="126"/>
      <c r="O250" s="125"/>
      <c r="P250" s="125"/>
      <c r="Q250" s="137"/>
      <c r="R250" s="137"/>
      <c r="S250" s="137"/>
      <c r="T250" s="137"/>
    </row>
    <row r="251" spans="1:20" ht="15.75" x14ac:dyDescent="0.25">
      <c r="A251" s="195">
        <v>245</v>
      </c>
      <c r="B251" s="195" t="s">
        <v>5186</v>
      </c>
      <c r="C251" s="196" t="s">
        <v>2551</v>
      </c>
      <c r="D251" s="197" t="s">
        <v>4457</v>
      </c>
      <c r="E251" s="230">
        <v>560000</v>
      </c>
      <c r="F251" s="195"/>
      <c r="G251" s="298">
        <f>SUM(G7:G250)</f>
        <v>91850000</v>
      </c>
      <c r="H251" s="206"/>
      <c r="I251" s="206"/>
      <c r="J251" s="126"/>
      <c r="K251" s="126"/>
      <c r="L251" s="137"/>
      <c r="M251" s="137"/>
      <c r="N251" s="126"/>
      <c r="O251" s="206"/>
      <c r="P251" s="206"/>
      <c r="Q251" s="137"/>
      <c r="R251" s="137"/>
      <c r="S251" s="137"/>
      <c r="T251" s="137"/>
    </row>
    <row r="252" spans="1:20" ht="15.75" x14ac:dyDescent="0.25">
      <c r="A252" s="195">
        <v>246</v>
      </c>
      <c r="B252" s="195" t="s">
        <v>5187</v>
      </c>
      <c r="C252" s="196" t="s">
        <v>2551</v>
      </c>
      <c r="D252" s="197" t="s">
        <v>3505</v>
      </c>
      <c r="E252" s="230">
        <v>230000</v>
      </c>
      <c r="F252" s="195"/>
      <c r="G252" s="206"/>
      <c r="H252" s="206"/>
      <c r="I252" s="206"/>
      <c r="J252" s="126"/>
      <c r="K252" s="126"/>
      <c r="L252" s="137"/>
      <c r="M252" s="137"/>
      <c r="N252" s="126"/>
      <c r="O252" s="206"/>
      <c r="P252" s="206"/>
      <c r="Q252" s="137"/>
      <c r="R252" s="137"/>
      <c r="S252" s="137"/>
      <c r="T252" s="137"/>
    </row>
    <row r="253" spans="1:20" ht="15.75" x14ac:dyDescent="0.25">
      <c r="A253" s="195">
        <v>247</v>
      </c>
      <c r="B253" s="195" t="s">
        <v>5188</v>
      </c>
      <c r="C253" s="196" t="s">
        <v>4908</v>
      </c>
      <c r="D253" s="197" t="s">
        <v>3505</v>
      </c>
      <c r="E253" s="230">
        <v>230000</v>
      </c>
      <c r="F253" s="195"/>
      <c r="G253" s="206"/>
      <c r="H253" s="206"/>
      <c r="I253" s="206"/>
      <c r="J253" s="126"/>
      <c r="K253" s="126"/>
      <c r="L253" s="137"/>
      <c r="M253" s="137"/>
      <c r="N253" s="126"/>
      <c r="O253" s="206"/>
      <c r="P253" s="206"/>
      <c r="Q253" s="137"/>
      <c r="R253" s="137"/>
      <c r="S253" s="137"/>
      <c r="T253" s="137"/>
    </row>
    <row r="254" spans="1:20" ht="15.75" x14ac:dyDescent="0.25">
      <c r="A254" s="195">
        <v>248</v>
      </c>
      <c r="B254" s="195" t="s">
        <v>5189</v>
      </c>
      <c r="C254" s="196" t="s">
        <v>4908</v>
      </c>
      <c r="D254" s="197" t="s">
        <v>2804</v>
      </c>
      <c r="E254" s="230">
        <v>150000</v>
      </c>
      <c r="F254" s="195"/>
      <c r="G254" s="206"/>
      <c r="H254" s="206"/>
      <c r="I254" s="206"/>
      <c r="J254" s="126"/>
      <c r="K254" s="126"/>
      <c r="L254" s="137"/>
      <c r="M254" s="137"/>
      <c r="N254" s="126"/>
      <c r="O254" s="206"/>
      <c r="P254" s="206"/>
      <c r="Q254" s="137"/>
      <c r="R254" s="137"/>
      <c r="S254" s="137"/>
      <c r="T254" s="137"/>
    </row>
    <row r="255" spans="1:20" ht="15.75" x14ac:dyDescent="0.25">
      <c r="A255" s="195">
        <v>249</v>
      </c>
      <c r="B255" s="195" t="s">
        <v>5190</v>
      </c>
      <c r="C255" s="196" t="s">
        <v>4908</v>
      </c>
      <c r="D255" s="197" t="s">
        <v>4805</v>
      </c>
      <c r="E255" s="230">
        <v>640000</v>
      </c>
      <c r="F255" s="195"/>
      <c r="G255" s="206"/>
      <c r="H255" s="206"/>
      <c r="I255" s="206"/>
      <c r="J255" s="126"/>
      <c r="K255" s="126"/>
      <c r="L255" s="137"/>
      <c r="M255" s="137"/>
      <c r="N255" s="126"/>
      <c r="O255" s="206"/>
      <c r="P255" s="206"/>
      <c r="Q255" s="137"/>
      <c r="R255" s="137"/>
      <c r="S255" s="137"/>
      <c r="T255" s="137"/>
    </row>
    <row r="256" spans="1:20" ht="15.75" x14ac:dyDescent="0.25">
      <c r="A256" s="195">
        <v>250</v>
      </c>
      <c r="B256" s="195" t="s">
        <v>5191</v>
      </c>
      <c r="C256" s="196" t="s">
        <v>4908</v>
      </c>
      <c r="D256" s="197" t="s">
        <v>4457</v>
      </c>
      <c r="E256" s="230">
        <v>560000</v>
      </c>
      <c r="F256" s="297"/>
      <c r="G256" s="206"/>
      <c r="H256" s="206"/>
      <c r="I256" s="206"/>
      <c r="J256" s="126"/>
      <c r="K256" s="126"/>
      <c r="L256" s="137"/>
      <c r="M256" s="137"/>
      <c r="N256" s="126"/>
      <c r="O256" s="206"/>
      <c r="P256" s="206"/>
      <c r="Q256" s="137"/>
      <c r="R256" s="137"/>
      <c r="S256" s="137"/>
      <c r="T256" s="137"/>
    </row>
    <row r="257" spans="1:20" ht="15.75" x14ac:dyDescent="0.25">
      <c r="A257" s="195">
        <v>251</v>
      </c>
      <c r="B257" s="195" t="s">
        <v>5192</v>
      </c>
      <c r="C257" s="196" t="s">
        <v>2538</v>
      </c>
      <c r="D257" s="197" t="s">
        <v>4805</v>
      </c>
      <c r="E257" s="230">
        <v>640000</v>
      </c>
      <c r="F257" s="297"/>
      <c r="G257" s="206"/>
      <c r="H257" s="206"/>
      <c r="I257" s="206"/>
      <c r="J257" s="126"/>
      <c r="K257" s="126"/>
      <c r="L257" s="137"/>
      <c r="M257" s="137"/>
      <c r="N257" s="126"/>
      <c r="O257" s="206"/>
      <c r="P257" s="206"/>
      <c r="Q257" s="137"/>
      <c r="R257" s="137"/>
      <c r="S257" s="137"/>
      <c r="T257" s="137"/>
    </row>
    <row r="258" spans="1:20" ht="15.75" x14ac:dyDescent="0.25">
      <c r="A258" s="195">
        <v>252</v>
      </c>
      <c r="B258" s="195" t="s">
        <v>5193</v>
      </c>
      <c r="C258" s="196" t="s">
        <v>2538</v>
      </c>
      <c r="D258" s="197" t="s">
        <v>4457</v>
      </c>
      <c r="E258" s="230">
        <v>560000</v>
      </c>
      <c r="F258" s="297"/>
      <c r="G258" s="206"/>
      <c r="H258" s="206"/>
      <c r="I258" s="206"/>
      <c r="J258" s="126"/>
      <c r="K258" s="126"/>
      <c r="L258" s="137"/>
      <c r="M258" s="137"/>
      <c r="N258" s="126"/>
      <c r="O258" s="206"/>
      <c r="P258" s="206"/>
      <c r="Q258" s="137"/>
      <c r="R258" s="137"/>
      <c r="S258" s="137"/>
      <c r="T258" s="137"/>
    </row>
    <row r="259" spans="1:20" ht="15.75" x14ac:dyDescent="0.25">
      <c r="A259" s="195">
        <v>253</v>
      </c>
      <c r="B259" s="195" t="s">
        <v>5194</v>
      </c>
      <c r="C259" s="196" t="s">
        <v>2538</v>
      </c>
      <c r="D259" s="197" t="s">
        <v>3505</v>
      </c>
      <c r="E259" s="230">
        <v>230000</v>
      </c>
      <c r="F259" s="297"/>
      <c r="G259" s="206"/>
      <c r="H259" s="206"/>
      <c r="I259" s="206"/>
      <c r="J259" s="126"/>
      <c r="K259" s="126"/>
      <c r="L259" s="137"/>
      <c r="M259" s="137"/>
      <c r="N259" s="126"/>
      <c r="O259" s="206"/>
      <c r="P259" s="206"/>
      <c r="Q259" s="137"/>
      <c r="R259" s="137"/>
      <c r="S259" s="137"/>
      <c r="T259" s="137"/>
    </row>
    <row r="260" spans="1:20" ht="15.75" x14ac:dyDescent="0.25">
      <c r="A260" s="195">
        <v>254</v>
      </c>
      <c r="B260" s="195" t="s">
        <v>5195</v>
      </c>
      <c r="C260" s="196" t="s">
        <v>4909</v>
      </c>
      <c r="D260" s="197" t="s">
        <v>4457</v>
      </c>
      <c r="E260" s="230">
        <v>560000</v>
      </c>
      <c r="F260" s="297"/>
      <c r="G260" s="206"/>
      <c r="H260" s="206"/>
      <c r="I260" s="206"/>
      <c r="J260" s="126"/>
      <c r="K260" s="126"/>
      <c r="L260" s="137"/>
      <c r="M260" s="137"/>
      <c r="N260" s="126"/>
      <c r="O260" s="206"/>
      <c r="P260" s="206"/>
      <c r="Q260" s="137"/>
      <c r="R260" s="137"/>
      <c r="S260" s="137"/>
      <c r="T260" s="137"/>
    </row>
    <row r="261" spans="1:20" ht="15.75" x14ac:dyDescent="0.25">
      <c r="A261" s="195">
        <v>255</v>
      </c>
      <c r="B261" s="195" t="s">
        <v>5196</v>
      </c>
      <c r="C261" s="196" t="s">
        <v>4909</v>
      </c>
      <c r="D261" s="197" t="s">
        <v>4457</v>
      </c>
      <c r="E261" s="230">
        <v>560000</v>
      </c>
      <c r="F261" s="297"/>
      <c r="G261" s="206"/>
      <c r="H261" s="206"/>
      <c r="I261" s="206"/>
      <c r="J261" s="126"/>
      <c r="K261" s="126"/>
      <c r="L261" s="137"/>
      <c r="M261" s="137"/>
      <c r="N261" s="126"/>
      <c r="O261" s="206"/>
      <c r="P261" s="206"/>
      <c r="Q261" s="137"/>
      <c r="R261" s="137"/>
      <c r="S261" s="137"/>
      <c r="T261" s="137"/>
    </row>
    <row r="262" spans="1:20" ht="15.75" x14ac:dyDescent="0.25">
      <c r="A262" s="195">
        <v>256</v>
      </c>
      <c r="B262" s="195" t="s">
        <v>5197</v>
      </c>
      <c r="C262" s="196" t="s">
        <v>4909</v>
      </c>
      <c r="D262" s="197" t="s">
        <v>3505</v>
      </c>
      <c r="E262" s="230">
        <v>230000</v>
      </c>
      <c r="F262" s="297"/>
      <c r="G262" s="206"/>
      <c r="H262" s="206"/>
      <c r="I262" s="206"/>
      <c r="J262" s="126"/>
      <c r="K262" s="126"/>
      <c r="L262" s="137"/>
      <c r="M262" s="137"/>
      <c r="N262" s="126"/>
      <c r="O262" s="206"/>
      <c r="P262" s="206"/>
      <c r="Q262" s="137"/>
      <c r="R262" s="137"/>
      <c r="S262" s="137"/>
      <c r="T262" s="137"/>
    </row>
    <row r="263" spans="1:20" ht="15.75" x14ac:dyDescent="0.25">
      <c r="A263" s="195">
        <v>257</v>
      </c>
      <c r="B263" s="195" t="s">
        <v>5198</v>
      </c>
      <c r="C263" s="196" t="s">
        <v>4910</v>
      </c>
      <c r="D263" s="197" t="s">
        <v>3505</v>
      </c>
      <c r="E263" s="230">
        <v>230000</v>
      </c>
      <c r="F263" s="297"/>
      <c r="G263" s="206"/>
      <c r="H263" s="206"/>
      <c r="I263" s="206"/>
      <c r="J263" s="126"/>
      <c r="K263" s="126"/>
      <c r="L263" s="137"/>
      <c r="M263" s="137"/>
      <c r="N263" s="126"/>
      <c r="O263" s="206"/>
      <c r="P263" s="206"/>
      <c r="Q263" s="137"/>
      <c r="R263" s="137"/>
      <c r="S263" s="137"/>
      <c r="T263" s="137"/>
    </row>
    <row r="264" spans="1:20" ht="15.75" x14ac:dyDescent="0.25">
      <c r="A264" s="195">
        <v>258</v>
      </c>
      <c r="B264" s="195" t="s">
        <v>5199</v>
      </c>
      <c r="C264" s="196" t="s">
        <v>4910</v>
      </c>
      <c r="D264" s="197" t="s">
        <v>4457</v>
      </c>
      <c r="E264" s="230">
        <v>560000</v>
      </c>
      <c r="F264" s="297"/>
      <c r="G264" s="206"/>
      <c r="H264" s="206"/>
      <c r="I264" s="206"/>
      <c r="J264" s="126"/>
      <c r="K264" s="126"/>
      <c r="L264" s="137"/>
      <c r="M264" s="137"/>
      <c r="N264" s="126"/>
      <c r="O264" s="206"/>
      <c r="P264" s="206"/>
      <c r="Q264" s="137"/>
      <c r="R264" s="137"/>
      <c r="S264" s="137"/>
      <c r="T264" s="137"/>
    </row>
    <row r="265" spans="1:20" ht="15.75" x14ac:dyDescent="0.25">
      <c r="A265" s="195">
        <v>259</v>
      </c>
      <c r="B265" s="195" t="s">
        <v>5200</v>
      </c>
      <c r="C265" s="196" t="s">
        <v>3350</v>
      </c>
      <c r="D265" s="197" t="s">
        <v>4457</v>
      </c>
      <c r="E265" s="230">
        <v>560000</v>
      </c>
      <c r="F265" s="297"/>
      <c r="G265" s="206"/>
      <c r="H265" s="206"/>
      <c r="I265" s="206"/>
      <c r="J265" s="126"/>
      <c r="K265" s="126"/>
      <c r="L265" s="137"/>
      <c r="M265" s="137"/>
      <c r="N265" s="126"/>
      <c r="O265" s="206"/>
      <c r="P265" s="206"/>
      <c r="Q265" s="137"/>
      <c r="R265" s="137"/>
      <c r="S265" s="137"/>
      <c r="T265" s="137"/>
    </row>
    <row r="266" spans="1:20" ht="15.75" x14ac:dyDescent="0.25">
      <c r="A266" s="195">
        <v>260</v>
      </c>
      <c r="B266" s="195" t="s">
        <v>5201</v>
      </c>
      <c r="C266" s="196" t="s">
        <v>3350</v>
      </c>
      <c r="D266" s="197" t="s">
        <v>3505</v>
      </c>
      <c r="E266" s="230">
        <v>230000</v>
      </c>
      <c r="F266" s="297"/>
      <c r="G266" s="206"/>
      <c r="H266" s="206"/>
      <c r="I266" s="206"/>
      <c r="J266" s="126"/>
      <c r="K266" s="126"/>
      <c r="L266" s="137"/>
      <c r="M266" s="137"/>
      <c r="N266" s="126"/>
      <c r="O266" s="206"/>
      <c r="P266" s="206"/>
      <c r="Q266" s="137"/>
      <c r="R266" s="137"/>
      <c r="S266" s="137"/>
      <c r="T266" s="137"/>
    </row>
    <row r="267" spans="1:20" ht="15.75" x14ac:dyDescent="0.25">
      <c r="A267" s="195">
        <v>261</v>
      </c>
      <c r="B267" s="195" t="s">
        <v>5202</v>
      </c>
      <c r="C267" s="196" t="s">
        <v>4911</v>
      </c>
      <c r="D267" s="197" t="s">
        <v>3505</v>
      </c>
      <c r="E267" s="230">
        <v>230000</v>
      </c>
      <c r="F267" s="297"/>
      <c r="G267" s="206"/>
      <c r="H267" s="206"/>
      <c r="I267" s="206"/>
      <c r="J267" s="126"/>
      <c r="K267" s="126"/>
      <c r="L267" s="137"/>
      <c r="M267" s="137"/>
      <c r="N267" s="126"/>
      <c r="O267" s="206"/>
      <c r="P267" s="206"/>
      <c r="Q267" s="137"/>
      <c r="R267" s="137"/>
      <c r="S267" s="137"/>
      <c r="T267" s="137"/>
    </row>
    <row r="268" spans="1:20" ht="15.75" x14ac:dyDescent="0.25">
      <c r="A268" s="195">
        <v>262</v>
      </c>
      <c r="B268" s="195" t="s">
        <v>5203</v>
      </c>
      <c r="C268" s="196" t="s">
        <v>4912</v>
      </c>
      <c r="D268" s="197" t="s">
        <v>4913</v>
      </c>
      <c r="E268" s="230">
        <v>935000</v>
      </c>
      <c r="F268" s="297"/>
      <c r="G268" s="206"/>
      <c r="H268" s="206"/>
      <c r="I268" s="206"/>
      <c r="J268" s="126"/>
      <c r="K268" s="126"/>
      <c r="L268" s="137"/>
      <c r="M268" s="137"/>
      <c r="N268" s="126"/>
      <c r="O268" s="206"/>
      <c r="P268" s="206"/>
      <c r="Q268" s="137"/>
      <c r="R268" s="137"/>
      <c r="S268" s="137"/>
      <c r="T268" s="137"/>
    </row>
    <row r="269" spans="1:20" ht="15.75" x14ac:dyDescent="0.25">
      <c r="A269" s="195">
        <v>263</v>
      </c>
      <c r="B269" s="195" t="s">
        <v>5204</v>
      </c>
      <c r="C269" s="196" t="s">
        <v>4914</v>
      </c>
      <c r="D269" s="197" t="s">
        <v>4805</v>
      </c>
      <c r="E269" s="230">
        <v>560000</v>
      </c>
      <c r="F269" s="297"/>
      <c r="G269" s="206"/>
      <c r="H269" s="206"/>
      <c r="I269" s="206"/>
      <c r="J269" s="126"/>
      <c r="K269" s="126"/>
      <c r="L269" s="137"/>
      <c r="M269" s="137"/>
      <c r="N269" s="126"/>
      <c r="O269" s="206"/>
      <c r="P269" s="206"/>
      <c r="Q269" s="137"/>
      <c r="R269" s="137"/>
      <c r="S269" s="137"/>
      <c r="T269" s="137"/>
    </row>
    <row r="270" spans="1:20" ht="15.75" x14ac:dyDescent="0.25">
      <c r="A270" s="195">
        <v>264</v>
      </c>
      <c r="B270" s="195" t="s">
        <v>5205</v>
      </c>
      <c r="C270" s="202" t="s">
        <v>4915</v>
      </c>
      <c r="D270" s="197" t="s">
        <v>4805</v>
      </c>
      <c r="E270" s="230">
        <v>640000</v>
      </c>
      <c r="F270" s="297"/>
      <c r="G270" s="206"/>
      <c r="H270" s="206"/>
      <c r="I270" s="206"/>
      <c r="J270" s="126"/>
      <c r="K270" s="126"/>
      <c r="L270" s="137"/>
      <c r="M270" s="137"/>
      <c r="N270" s="126"/>
      <c r="O270" s="206"/>
      <c r="P270" s="206"/>
      <c r="Q270" s="137"/>
      <c r="R270" s="137"/>
      <c r="S270" s="137"/>
      <c r="T270" s="137"/>
    </row>
    <row r="271" spans="1:20" ht="15.75" x14ac:dyDescent="0.25">
      <c r="A271" s="195">
        <v>265</v>
      </c>
      <c r="B271" s="195" t="s">
        <v>5206</v>
      </c>
      <c r="C271" s="196" t="s">
        <v>4914</v>
      </c>
      <c r="D271" s="197" t="s">
        <v>4805</v>
      </c>
      <c r="E271" s="230">
        <v>80000</v>
      </c>
      <c r="F271" s="297"/>
      <c r="G271" s="206"/>
      <c r="H271" s="206"/>
      <c r="I271" s="206"/>
      <c r="J271" s="126"/>
      <c r="K271" s="126"/>
      <c r="L271" s="137"/>
      <c r="M271" s="137"/>
      <c r="N271" s="126"/>
      <c r="O271" s="206"/>
      <c r="P271" s="206"/>
      <c r="Q271" s="137"/>
      <c r="R271" s="137"/>
      <c r="S271" s="137"/>
      <c r="T271" s="137"/>
    </row>
    <row r="272" spans="1:20" ht="15.75" x14ac:dyDescent="0.25">
      <c r="A272" s="195">
        <v>266</v>
      </c>
      <c r="B272" s="195" t="s">
        <v>5207</v>
      </c>
      <c r="C272" s="196" t="s">
        <v>4916</v>
      </c>
      <c r="D272" s="197" t="s">
        <v>4917</v>
      </c>
      <c r="E272" s="230">
        <v>845000</v>
      </c>
      <c r="F272" s="297"/>
      <c r="G272" s="206"/>
      <c r="H272" s="206"/>
      <c r="I272" s="206"/>
      <c r="J272" s="126"/>
      <c r="K272" s="126"/>
      <c r="L272" s="137"/>
      <c r="M272" s="137"/>
      <c r="N272" s="126"/>
      <c r="O272" s="206"/>
      <c r="P272" s="206"/>
      <c r="Q272" s="137"/>
      <c r="R272" s="137"/>
      <c r="S272" s="137"/>
      <c r="T272" s="137"/>
    </row>
    <row r="273" spans="1:20" ht="15.75" x14ac:dyDescent="0.25">
      <c r="A273" s="195">
        <v>267</v>
      </c>
      <c r="B273" s="195" t="s">
        <v>5208</v>
      </c>
      <c r="C273" s="196" t="s">
        <v>4918</v>
      </c>
      <c r="D273" s="197" t="s">
        <v>4457</v>
      </c>
      <c r="E273" s="230">
        <v>560000</v>
      </c>
      <c r="F273" s="297"/>
      <c r="G273" s="206"/>
      <c r="H273" s="206"/>
      <c r="I273" s="206"/>
      <c r="J273" s="126"/>
      <c r="K273" s="126"/>
      <c r="L273" s="137"/>
      <c r="M273" s="137"/>
      <c r="N273" s="126"/>
      <c r="O273" s="206"/>
      <c r="P273" s="206"/>
      <c r="Q273" s="137"/>
      <c r="R273" s="137"/>
      <c r="S273" s="137"/>
      <c r="T273" s="137"/>
    </row>
    <row r="274" spans="1:20" ht="15.75" x14ac:dyDescent="0.25">
      <c r="A274" s="195">
        <v>268</v>
      </c>
      <c r="B274" s="195" t="s">
        <v>5209</v>
      </c>
      <c r="C274" s="196" t="s">
        <v>4918</v>
      </c>
      <c r="D274" s="197" t="s">
        <v>3505</v>
      </c>
      <c r="E274" s="230">
        <v>230000</v>
      </c>
      <c r="F274" s="297"/>
      <c r="G274" s="206"/>
      <c r="H274" s="206"/>
      <c r="I274" s="206"/>
      <c r="J274" s="126"/>
      <c r="K274" s="126"/>
      <c r="L274" s="137"/>
      <c r="M274" s="137"/>
      <c r="N274" s="126"/>
      <c r="O274" s="206"/>
      <c r="P274" s="206"/>
      <c r="Q274" s="137"/>
      <c r="R274" s="137"/>
      <c r="S274" s="137"/>
      <c r="T274" s="137"/>
    </row>
    <row r="275" spans="1:20" ht="15.75" x14ac:dyDescent="0.25">
      <c r="A275" s="195">
        <v>269</v>
      </c>
      <c r="B275" s="195" t="s">
        <v>5210</v>
      </c>
      <c r="C275" s="196" t="s">
        <v>4919</v>
      </c>
      <c r="D275" s="197" t="s">
        <v>3505</v>
      </c>
      <c r="E275" s="230">
        <v>230000</v>
      </c>
      <c r="F275" s="297"/>
      <c r="G275" s="206"/>
      <c r="H275" s="206"/>
      <c r="I275" s="206"/>
      <c r="J275" s="126"/>
      <c r="K275" s="126"/>
      <c r="L275" s="137"/>
      <c r="M275" s="137"/>
      <c r="N275" s="126"/>
      <c r="O275" s="206"/>
      <c r="P275" s="206"/>
      <c r="Q275" s="137"/>
      <c r="R275" s="137"/>
      <c r="S275" s="137"/>
      <c r="T275" s="137"/>
    </row>
    <row r="276" spans="1:20" ht="15.75" x14ac:dyDescent="0.25">
      <c r="A276" s="195">
        <v>270</v>
      </c>
      <c r="B276" s="195" t="s">
        <v>5211</v>
      </c>
      <c r="C276" s="196" t="s">
        <v>4919</v>
      </c>
      <c r="D276" s="197" t="s">
        <v>4457</v>
      </c>
      <c r="E276" s="230">
        <v>560000</v>
      </c>
      <c r="F276" s="297"/>
      <c r="G276" s="206"/>
      <c r="H276" s="206"/>
      <c r="I276" s="206"/>
      <c r="J276" s="126"/>
      <c r="K276" s="126"/>
      <c r="L276" s="137"/>
      <c r="M276" s="137"/>
      <c r="N276" s="126"/>
      <c r="O276" s="206"/>
      <c r="P276" s="206"/>
      <c r="Q276" s="137"/>
      <c r="R276" s="137"/>
      <c r="S276" s="137"/>
      <c r="T276" s="137"/>
    </row>
    <row r="277" spans="1:20" ht="15.75" x14ac:dyDescent="0.25">
      <c r="A277" s="195">
        <v>271</v>
      </c>
      <c r="B277" s="195" t="s">
        <v>5212</v>
      </c>
      <c r="C277" s="196" t="s">
        <v>4920</v>
      </c>
      <c r="D277" s="197" t="s">
        <v>4805</v>
      </c>
      <c r="E277" s="230">
        <v>640000</v>
      </c>
      <c r="F277" s="297"/>
      <c r="G277" s="206"/>
      <c r="H277" s="206"/>
      <c r="I277" s="206"/>
      <c r="J277" s="126"/>
      <c r="K277" s="126"/>
      <c r="L277" s="137"/>
      <c r="M277" s="137"/>
      <c r="N277" s="126"/>
      <c r="O277" s="206"/>
      <c r="P277" s="206"/>
      <c r="Q277" s="137"/>
      <c r="R277" s="137"/>
      <c r="S277" s="137"/>
      <c r="T277" s="137"/>
    </row>
    <row r="278" spans="1:20" ht="15.75" x14ac:dyDescent="0.25">
      <c r="A278" s="195">
        <v>272</v>
      </c>
      <c r="B278" s="195" t="s">
        <v>5213</v>
      </c>
      <c r="C278" s="196" t="s">
        <v>4920</v>
      </c>
      <c r="D278" s="197" t="s">
        <v>4921</v>
      </c>
      <c r="E278" s="230">
        <v>1420000</v>
      </c>
      <c r="F278" s="297"/>
      <c r="G278" s="206"/>
      <c r="H278" s="206"/>
      <c r="I278" s="206"/>
      <c r="J278" s="126"/>
      <c r="K278" s="126"/>
      <c r="L278" s="137"/>
      <c r="M278" s="137"/>
      <c r="N278" s="126"/>
      <c r="O278" s="206"/>
      <c r="P278" s="206"/>
      <c r="Q278" s="137"/>
      <c r="R278" s="137"/>
      <c r="S278" s="137"/>
      <c r="T278" s="137"/>
    </row>
    <row r="279" spans="1:20" ht="15.75" x14ac:dyDescent="0.25">
      <c r="A279" s="195">
        <v>273</v>
      </c>
      <c r="B279" s="195" t="s">
        <v>5214</v>
      </c>
      <c r="C279" s="196" t="s">
        <v>4920</v>
      </c>
      <c r="D279" s="197" t="s">
        <v>3505</v>
      </c>
      <c r="E279" s="230">
        <v>230000</v>
      </c>
      <c r="F279" s="297"/>
      <c r="G279" s="206"/>
      <c r="H279" s="206"/>
      <c r="I279" s="206"/>
      <c r="J279" s="126"/>
      <c r="K279" s="126"/>
      <c r="L279" s="137"/>
      <c r="M279" s="137"/>
      <c r="N279" s="126"/>
      <c r="O279" s="206"/>
      <c r="P279" s="206"/>
      <c r="Q279" s="137"/>
      <c r="R279" s="137"/>
      <c r="S279" s="137"/>
      <c r="T279" s="137"/>
    </row>
    <row r="280" spans="1:20" ht="15.75" x14ac:dyDescent="0.25">
      <c r="A280" s="195">
        <v>274</v>
      </c>
      <c r="B280" s="195" t="s">
        <v>5215</v>
      </c>
      <c r="C280" s="196" t="s">
        <v>2978</v>
      </c>
      <c r="D280" s="197" t="s">
        <v>2577</v>
      </c>
      <c r="E280" s="230">
        <v>430000</v>
      </c>
      <c r="F280" s="297"/>
      <c r="G280" s="206"/>
      <c r="H280" s="206"/>
      <c r="I280" s="206"/>
      <c r="J280" s="126"/>
      <c r="K280" s="126"/>
      <c r="L280" s="137"/>
      <c r="M280" s="137"/>
      <c r="N280" s="126"/>
      <c r="O280" s="206"/>
      <c r="P280" s="206"/>
      <c r="Q280" s="137"/>
      <c r="R280" s="137"/>
      <c r="S280" s="137"/>
      <c r="T280" s="137"/>
    </row>
    <row r="281" spans="1:20" ht="15.75" x14ac:dyDescent="0.25">
      <c r="A281" s="195">
        <v>275</v>
      </c>
      <c r="B281" s="195" t="s">
        <v>5216</v>
      </c>
      <c r="C281" s="196" t="s">
        <v>4922</v>
      </c>
      <c r="D281" s="197" t="s">
        <v>4457</v>
      </c>
      <c r="E281" s="230">
        <v>560000</v>
      </c>
      <c r="F281" s="297"/>
      <c r="G281" s="206"/>
      <c r="H281" s="206"/>
      <c r="I281" s="206"/>
      <c r="J281" s="126"/>
      <c r="K281" s="126"/>
      <c r="L281" s="137"/>
      <c r="M281" s="137"/>
      <c r="N281" s="126"/>
      <c r="O281" s="206"/>
      <c r="P281" s="206"/>
      <c r="Q281" s="137"/>
      <c r="R281" s="137"/>
      <c r="S281" s="137"/>
      <c r="T281" s="137"/>
    </row>
    <row r="282" spans="1:20" ht="15.75" x14ac:dyDescent="0.25">
      <c r="A282" s="195">
        <v>276</v>
      </c>
      <c r="B282" s="195" t="s">
        <v>5217</v>
      </c>
      <c r="C282" s="196" t="s">
        <v>4922</v>
      </c>
      <c r="D282" s="197" t="s">
        <v>3505</v>
      </c>
      <c r="E282" s="230">
        <v>230000</v>
      </c>
      <c r="F282" s="297"/>
      <c r="G282" s="206"/>
      <c r="H282" s="206"/>
      <c r="I282" s="206"/>
      <c r="J282" s="126"/>
      <c r="K282" s="126"/>
      <c r="L282" s="137"/>
      <c r="M282" s="137"/>
      <c r="N282" s="126"/>
      <c r="O282" s="206"/>
      <c r="P282" s="206"/>
      <c r="Q282" s="137"/>
      <c r="R282" s="137"/>
      <c r="S282" s="137"/>
      <c r="T282" s="137"/>
    </row>
    <row r="283" spans="1:20" ht="15.75" x14ac:dyDescent="0.25">
      <c r="A283" s="195">
        <v>277</v>
      </c>
      <c r="B283" s="195" t="s">
        <v>5218</v>
      </c>
      <c r="C283" s="196" t="s">
        <v>3315</v>
      </c>
      <c r="D283" s="197" t="s">
        <v>4457</v>
      </c>
      <c r="E283" s="230">
        <v>560000</v>
      </c>
      <c r="F283" s="297"/>
      <c r="G283" s="206"/>
      <c r="H283" s="206"/>
      <c r="I283" s="206"/>
      <c r="J283" s="126"/>
      <c r="K283" s="126"/>
      <c r="L283" s="137"/>
      <c r="M283" s="137"/>
      <c r="N283" s="126"/>
      <c r="O283" s="206"/>
      <c r="P283" s="206"/>
      <c r="Q283" s="137"/>
      <c r="R283" s="137"/>
      <c r="S283" s="137"/>
      <c r="T283" s="137"/>
    </row>
    <row r="284" spans="1:20" ht="15.75" x14ac:dyDescent="0.25">
      <c r="A284" s="195">
        <v>278</v>
      </c>
      <c r="B284" s="195" t="s">
        <v>5219</v>
      </c>
      <c r="C284" s="196" t="s">
        <v>3315</v>
      </c>
      <c r="D284" s="197" t="s">
        <v>3505</v>
      </c>
      <c r="E284" s="230">
        <v>230000</v>
      </c>
      <c r="F284" s="297"/>
      <c r="G284" s="206"/>
      <c r="H284" s="206"/>
      <c r="I284" s="206"/>
      <c r="J284" s="126"/>
      <c r="K284" s="126"/>
      <c r="L284" s="137"/>
      <c r="M284" s="137"/>
      <c r="N284" s="126"/>
      <c r="O284" s="206"/>
      <c r="P284" s="206"/>
      <c r="Q284" s="137"/>
      <c r="R284" s="137"/>
      <c r="S284" s="137"/>
      <c r="T284" s="137"/>
    </row>
    <row r="285" spans="1:20" ht="15.75" x14ac:dyDescent="0.25">
      <c r="A285" s="195">
        <v>279</v>
      </c>
      <c r="B285" s="195" t="s">
        <v>5220</v>
      </c>
      <c r="C285" s="196" t="s">
        <v>4923</v>
      </c>
      <c r="D285" s="197" t="s">
        <v>4457</v>
      </c>
      <c r="E285" s="230">
        <v>560000</v>
      </c>
      <c r="F285" s="297"/>
      <c r="G285" s="206"/>
      <c r="H285" s="206"/>
      <c r="I285" s="206"/>
      <c r="J285" s="126"/>
      <c r="K285" s="126"/>
      <c r="L285" s="137"/>
      <c r="M285" s="137"/>
      <c r="N285" s="126"/>
      <c r="O285" s="206"/>
      <c r="P285" s="206"/>
      <c r="Q285" s="137"/>
      <c r="R285" s="137"/>
      <c r="S285" s="137"/>
      <c r="T285" s="137"/>
    </row>
    <row r="286" spans="1:20" ht="15.75" x14ac:dyDescent="0.25">
      <c r="A286" s="195">
        <v>280</v>
      </c>
      <c r="B286" s="195" t="s">
        <v>5221</v>
      </c>
      <c r="C286" s="196" t="s">
        <v>4923</v>
      </c>
      <c r="D286" s="197" t="s">
        <v>3505</v>
      </c>
      <c r="E286" s="230">
        <v>230000</v>
      </c>
      <c r="F286" s="297"/>
      <c r="G286" s="206"/>
      <c r="H286" s="206"/>
      <c r="I286" s="206"/>
      <c r="J286" s="126"/>
      <c r="K286" s="126"/>
      <c r="L286" s="137"/>
      <c r="M286" s="137"/>
      <c r="N286" s="126"/>
      <c r="O286" s="206"/>
      <c r="P286" s="206"/>
      <c r="Q286" s="137"/>
      <c r="R286" s="137"/>
      <c r="S286" s="137"/>
      <c r="T286" s="137"/>
    </row>
    <row r="287" spans="1:20" ht="15.75" x14ac:dyDescent="0.25">
      <c r="A287" s="195">
        <v>281</v>
      </c>
      <c r="B287" s="195" t="s">
        <v>5222</v>
      </c>
      <c r="C287" s="196" t="s">
        <v>4924</v>
      </c>
      <c r="D287" s="197" t="s">
        <v>4457</v>
      </c>
      <c r="E287" s="230">
        <v>560000</v>
      </c>
      <c r="F287" s="297"/>
      <c r="G287" s="206"/>
      <c r="H287" s="206"/>
      <c r="I287" s="206"/>
      <c r="J287" s="126"/>
      <c r="K287" s="126"/>
      <c r="L287" s="137"/>
      <c r="M287" s="137"/>
      <c r="N287" s="126"/>
      <c r="O287" s="206"/>
      <c r="P287" s="206"/>
      <c r="Q287" s="137"/>
      <c r="R287" s="137"/>
      <c r="S287" s="137"/>
      <c r="T287" s="137"/>
    </row>
    <row r="288" spans="1:20" ht="15.75" x14ac:dyDescent="0.25">
      <c r="A288" s="195">
        <v>282</v>
      </c>
      <c r="B288" s="195" t="s">
        <v>5223</v>
      </c>
      <c r="C288" s="196" t="s">
        <v>4924</v>
      </c>
      <c r="D288" s="197" t="s">
        <v>3505</v>
      </c>
      <c r="E288" s="230">
        <v>230000</v>
      </c>
      <c r="F288" s="297"/>
      <c r="G288" s="206"/>
      <c r="H288" s="206"/>
      <c r="I288" s="206"/>
      <c r="J288" s="126"/>
      <c r="K288" s="126"/>
      <c r="L288" s="137"/>
      <c r="M288" s="137"/>
      <c r="N288" s="126"/>
      <c r="O288" s="206"/>
      <c r="P288" s="206"/>
      <c r="Q288" s="137"/>
      <c r="R288" s="137"/>
      <c r="S288" s="137"/>
      <c r="T288" s="137"/>
    </row>
    <row r="289" spans="1:20" ht="15.75" x14ac:dyDescent="0.25">
      <c r="A289" s="195">
        <v>283</v>
      </c>
      <c r="B289" s="195" t="s">
        <v>5224</v>
      </c>
      <c r="C289" s="196" t="s">
        <v>4925</v>
      </c>
      <c r="D289" s="197" t="s">
        <v>3505</v>
      </c>
      <c r="E289" s="230">
        <v>230000</v>
      </c>
      <c r="F289" s="297"/>
      <c r="G289" s="206"/>
      <c r="H289" s="206"/>
      <c r="I289" s="206"/>
      <c r="J289" s="126"/>
      <c r="K289" s="126"/>
      <c r="L289" s="137"/>
      <c r="M289" s="137"/>
      <c r="N289" s="126"/>
      <c r="O289" s="206"/>
      <c r="P289" s="206"/>
      <c r="Q289" s="137"/>
      <c r="R289" s="137"/>
      <c r="S289" s="137"/>
      <c r="T289" s="137"/>
    </row>
    <row r="290" spans="1:20" ht="15.75" x14ac:dyDescent="0.25">
      <c r="A290" s="195">
        <v>284</v>
      </c>
      <c r="B290" s="195" t="s">
        <v>5225</v>
      </c>
      <c r="C290" s="196" t="s">
        <v>4925</v>
      </c>
      <c r="D290" s="197" t="s">
        <v>4457</v>
      </c>
      <c r="E290" s="230">
        <v>560000</v>
      </c>
      <c r="F290" s="297"/>
      <c r="G290" s="206"/>
      <c r="H290" s="206"/>
      <c r="I290" s="206"/>
      <c r="J290" s="126"/>
      <c r="K290" s="126"/>
      <c r="L290" s="137"/>
      <c r="M290" s="137"/>
      <c r="N290" s="126"/>
      <c r="O290" s="206"/>
      <c r="P290" s="206"/>
      <c r="Q290" s="137"/>
      <c r="R290" s="137"/>
      <c r="S290" s="137"/>
      <c r="T290" s="137"/>
    </row>
    <row r="291" spans="1:20" ht="15.75" x14ac:dyDescent="0.25">
      <c r="A291" s="195">
        <v>285</v>
      </c>
      <c r="B291" s="195" t="s">
        <v>5226</v>
      </c>
      <c r="C291" s="196" t="s">
        <v>4926</v>
      </c>
      <c r="D291" s="197" t="s">
        <v>4457</v>
      </c>
      <c r="E291" s="230">
        <v>560000</v>
      </c>
      <c r="F291" s="297"/>
      <c r="G291" s="206"/>
      <c r="H291" s="206"/>
      <c r="I291" s="206"/>
      <c r="J291" s="126"/>
      <c r="K291" s="126"/>
      <c r="L291" s="137"/>
      <c r="M291" s="137"/>
      <c r="N291" s="126"/>
      <c r="O291" s="206"/>
      <c r="P291" s="206"/>
      <c r="Q291" s="137"/>
      <c r="R291" s="137"/>
      <c r="S291" s="137"/>
      <c r="T291" s="137"/>
    </row>
    <row r="292" spans="1:20" ht="15.75" x14ac:dyDescent="0.25">
      <c r="A292" s="195">
        <v>286</v>
      </c>
      <c r="B292" s="195" t="s">
        <v>5227</v>
      </c>
      <c r="C292" s="196" t="s">
        <v>4926</v>
      </c>
      <c r="D292" s="197" t="s">
        <v>3505</v>
      </c>
      <c r="E292" s="230">
        <v>230000</v>
      </c>
      <c r="F292" s="297"/>
      <c r="G292" s="206"/>
      <c r="H292" s="206"/>
      <c r="I292" s="206"/>
      <c r="J292" s="126"/>
      <c r="K292" s="126"/>
      <c r="L292" s="137"/>
      <c r="M292" s="137"/>
      <c r="N292" s="126"/>
      <c r="O292" s="206"/>
      <c r="P292" s="206"/>
      <c r="Q292" s="137"/>
      <c r="R292" s="137"/>
      <c r="S292" s="137"/>
      <c r="T292" s="137"/>
    </row>
    <row r="293" spans="1:20" ht="15.75" x14ac:dyDescent="0.25">
      <c r="A293" s="195">
        <v>287</v>
      </c>
      <c r="B293" s="195" t="s">
        <v>5228</v>
      </c>
      <c r="C293" s="202" t="s">
        <v>4927</v>
      </c>
      <c r="D293" s="197" t="s">
        <v>2576</v>
      </c>
      <c r="E293" s="230">
        <v>400000</v>
      </c>
      <c r="F293" s="297"/>
      <c r="G293" s="206"/>
      <c r="H293" s="206"/>
      <c r="I293" s="206"/>
      <c r="J293" s="126"/>
      <c r="K293" s="126"/>
      <c r="L293" s="137"/>
      <c r="M293" s="137"/>
      <c r="N293" s="126"/>
      <c r="O293" s="206"/>
      <c r="P293" s="206"/>
      <c r="Q293" s="137"/>
      <c r="R293" s="137"/>
      <c r="S293" s="137"/>
      <c r="T293" s="137"/>
    </row>
    <row r="294" spans="1:20" ht="15.75" x14ac:dyDescent="0.25">
      <c r="A294" s="195">
        <v>288</v>
      </c>
      <c r="B294" s="195" t="s">
        <v>5229</v>
      </c>
      <c r="C294" s="196" t="s">
        <v>4928</v>
      </c>
      <c r="D294" s="197" t="s">
        <v>4457</v>
      </c>
      <c r="E294" s="230">
        <v>560000</v>
      </c>
      <c r="F294" s="297"/>
      <c r="G294" s="206"/>
      <c r="H294" s="206"/>
      <c r="I294" s="206"/>
      <c r="J294" s="126"/>
      <c r="K294" s="126"/>
      <c r="L294" s="137"/>
      <c r="M294" s="137"/>
      <c r="N294" s="126"/>
      <c r="O294" s="206"/>
      <c r="P294" s="206"/>
      <c r="Q294" s="137"/>
      <c r="R294" s="137"/>
      <c r="S294" s="137"/>
      <c r="T294" s="137"/>
    </row>
    <row r="295" spans="1:20" ht="15.75" x14ac:dyDescent="0.25">
      <c r="A295" s="195">
        <v>289</v>
      </c>
      <c r="B295" s="195" t="s">
        <v>5230</v>
      </c>
      <c r="C295" s="196" t="s">
        <v>4928</v>
      </c>
      <c r="D295" s="197" t="s">
        <v>3505</v>
      </c>
      <c r="E295" s="230">
        <v>230000</v>
      </c>
      <c r="F295" s="297"/>
      <c r="G295" s="206"/>
      <c r="H295" s="206"/>
      <c r="I295" s="206"/>
      <c r="J295" s="126"/>
      <c r="K295" s="126"/>
      <c r="L295" s="137"/>
      <c r="M295" s="137"/>
      <c r="N295" s="126"/>
      <c r="O295" s="206"/>
      <c r="P295" s="206"/>
      <c r="Q295" s="137"/>
      <c r="R295" s="137"/>
      <c r="S295" s="137"/>
      <c r="T295" s="137"/>
    </row>
    <row r="296" spans="1:20" ht="15.75" x14ac:dyDescent="0.25">
      <c r="A296" s="195">
        <v>290</v>
      </c>
      <c r="B296" s="195" t="s">
        <v>5231</v>
      </c>
      <c r="C296" s="196" t="s">
        <v>4929</v>
      </c>
      <c r="D296" s="197" t="s">
        <v>4457</v>
      </c>
      <c r="E296" s="230">
        <v>560000</v>
      </c>
      <c r="F296" s="297"/>
      <c r="G296" s="206"/>
      <c r="H296" s="206"/>
      <c r="I296" s="206"/>
      <c r="J296" s="126"/>
      <c r="K296" s="126"/>
      <c r="L296" s="137"/>
      <c r="M296" s="137"/>
      <c r="N296" s="126"/>
      <c r="O296" s="206"/>
      <c r="P296" s="206"/>
      <c r="Q296" s="137"/>
      <c r="R296" s="137"/>
      <c r="S296" s="137"/>
      <c r="T296" s="137"/>
    </row>
    <row r="297" spans="1:20" ht="15.75" x14ac:dyDescent="0.25">
      <c r="A297" s="195">
        <v>291</v>
      </c>
      <c r="B297" s="195" t="s">
        <v>5232</v>
      </c>
      <c r="C297" s="196" t="s">
        <v>4929</v>
      </c>
      <c r="D297" s="197" t="s">
        <v>3505</v>
      </c>
      <c r="E297" s="230">
        <v>230000</v>
      </c>
      <c r="F297" s="297"/>
      <c r="G297" s="206"/>
      <c r="H297" s="206"/>
      <c r="I297" s="206"/>
      <c r="J297" s="126"/>
      <c r="K297" s="126"/>
      <c r="L297" s="137"/>
      <c r="M297" s="137"/>
      <c r="N297" s="126"/>
      <c r="O297" s="206"/>
      <c r="P297" s="206"/>
      <c r="Q297" s="137"/>
      <c r="R297" s="137"/>
      <c r="S297" s="137"/>
      <c r="T297" s="137"/>
    </row>
    <row r="298" spans="1:20" ht="15.75" x14ac:dyDescent="0.25">
      <c r="A298" s="195">
        <v>292</v>
      </c>
      <c r="B298" s="195" t="s">
        <v>5233</v>
      </c>
      <c r="C298" s="196" t="s">
        <v>4930</v>
      </c>
      <c r="D298" s="197" t="s">
        <v>4457</v>
      </c>
      <c r="E298" s="230">
        <v>560000</v>
      </c>
      <c r="F298" s="297"/>
      <c r="G298" s="206"/>
      <c r="H298" s="206"/>
      <c r="I298" s="206"/>
      <c r="J298" s="126"/>
      <c r="K298" s="126"/>
      <c r="L298" s="137"/>
      <c r="M298" s="137"/>
      <c r="N298" s="126"/>
      <c r="O298" s="206"/>
      <c r="P298" s="206"/>
      <c r="Q298" s="137"/>
      <c r="R298" s="137"/>
      <c r="S298" s="137"/>
      <c r="T298" s="137"/>
    </row>
    <row r="299" spans="1:20" ht="15.75" x14ac:dyDescent="0.25">
      <c r="A299" s="195">
        <v>293</v>
      </c>
      <c r="B299" s="195" t="s">
        <v>5234</v>
      </c>
      <c r="C299" s="196" t="s">
        <v>4930</v>
      </c>
      <c r="D299" s="197" t="s">
        <v>3505</v>
      </c>
      <c r="E299" s="230">
        <v>230000</v>
      </c>
      <c r="F299" s="297"/>
      <c r="G299" s="206"/>
      <c r="H299" s="206"/>
      <c r="I299" s="206"/>
      <c r="J299" s="126"/>
      <c r="K299" s="126"/>
      <c r="L299" s="137"/>
      <c r="M299" s="137"/>
      <c r="N299" s="126"/>
      <c r="O299" s="206"/>
      <c r="P299" s="206"/>
      <c r="Q299" s="137"/>
      <c r="R299" s="137"/>
      <c r="S299" s="137"/>
      <c r="T299" s="137"/>
    </row>
    <row r="300" spans="1:20" ht="15.75" x14ac:dyDescent="0.25">
      <c r="A300" s="195">
        <v>294</v>
      </c>
      <c r="B300" s="195" t="s">
        <v>5235</v>
      </c>
      <c r="C300" s="196" t="s">
        <v>4931</v>
      </c>
      <c r="D300" s="197" t="s">
        <v>4457</v>
      </c>
      <c r="E300" s="230">
        <v>560000</v>
      </c>
      <c r="F300" s="297"/>
      <c r="G300" s="206"/>
      <c r="H300" s="206"/>
      <c r="I300" s="206"/>
      <c r="J300" s="126"/>
      <c r="K300" s="126"/>
      <c r="L300" s="137"/>
      <c r="M300" s="137"/>
      <c r="N300" s="126"/>
      <c r="O300" s="206"/>
      <c r="P300" s="206"/>
      <c r="Q300" s="137"/>
      <c r="R300" s="137"/>
      <c r="S300" s="137"/>
      <c r="T300" s="137"/>
    </row>
    <row r="301" spans="1:20" ht="15.75" x14ac:dyDescent="0.25">
      <c r="A301" s="195">
        <v>295</v>
      </c>
      <c r="B301" s="195" t="s">
        <v>5236</v>
      </c>
      <c r="C301" s="196" t="s">
        <v>4931</v>
      </c>
      <c r="D301" s="197" t="s">
        <v>3505</v>
      </c>
      <c r="E301" s="230">
        <v>230000</v>
      </c>
      <c r="F301" s="297"/>
      <c r="G301" s="206"/>
      <c r="H301" s="206"/>
      <c r="I301" s="206"/>
      <c r="J301" s="126"/>
      <c r="K301" s="126"/>
      <c r="L301" s="137"/>
      <c r="M301" s="137"/>
      <c r="N301" s="126"/>
      <c r="O301" s="206"/>
      <c r="P301" s="206"/>
      <c r="Q301" s="137"/>
      <c r="R301" s="137"/>
      <c r="S301" s="137"/>
      <c r="T301" s="137"/>
    </row>
    <row r="302" spans="1:20" ht="15.75" x14ac:dyDescent="0.25">
      <c r="A302" s="195">
        <v>296</v>
      </c>
      <c r="B302" s="195" t="s">
        <v>5237</v>
      </c>
      <c r="C302" s="196" t="s">
        <v>4932</v>
      </c>
      <c r="D302" s="197" t="s">
        <v>3505</v>
      </c>
      <c r="E302" s="230">
        <v>230000</v>
      </c>
      <c r="F302" s="297"/>
      <c r="G302" s="206"/>
      <c r="H302" s="206"/>
      <c r="I302" s="206"/>
      <c r="J302" s="126"/>
      <c r="K302" s="126"/>
      <c r="L302" s="137"/>
      <c r="M302" s="137"/>
      <c r="N302" s="126"/>
      <c r="O302" s="206"/>
      <c r="P302" s="206"/>
      <c r="Q302" s="137"/>
      <c r="R302" s="137"/>
      <c r="S302" s="137"/>
      <c r="T302" s="137"/>
    </row>
    <row r="303" spans="1:20" ht="15.75" x14ac:dyDescent="0.25">
      <c r="A303" s="195">
        <v>297</v>
      </c>
      <c r="B303" s="195" t="s">
        <v>5238</v>
      </c>
      <c r="C303" s="196" t="s">
        <v>4932</v>
      </c>
      <c r="D303" s="197" t="s">
        <v>4457</v>
      </c>
      <c r="E303" s="230">
        <v>560000</v>
      </c>
      <c r="F303" s="297"/>
      <c r="G303" s="206"/>
      <c r="H303" s="206"/>
      <c r="I303" s="206"/>
      <c r="J303" s="126"/>
      <c r="K303" s="126"/>
      <c r="L303" s="137"/>
      <c r="M303" s="137"/>
      <c r="N303" s="126"/>
      <c r="O303" s="206"/>
      <c r="P303" s="206"/>
      <c r="Q303" s="137"/>
      <c r="R303" s="137"/>
      <c r="S303" s="137"/>
      <c r="T303" s="137"/>
    </row>
    <row r="304" spans="1:20" ht="15.75" x14ac:dyDescent="0.25">
      <c r="A304" s="195">
        <v>298</v>
      </c>
      <c r="B304" s="195" t="s">
        <v>5239</v>
      </c>
      <c r="C304" s="196" t="s">
        <v>4933</v>
      </c>
      <c r="D304" s="197" t="s">
        <v>4457</v>
      </c>
      <c r="E304" s="230">
        <v>560000</v>
      </c>
      <c r="F304" s="297"/>
      <c r="G304" s="206"/>
      <c r="H304" s="206"/>
      <c r="I304" s="206"/>
      <c r="J304" s="126"/>
      <c r="K304" s="126"/>
      <c r="L304" s="137"/>
      <c r="M304" s="137"/>
      <c r="N304" s="126"/>
      <c r="O304" s="206"/>
      <c r="P304" s="206"/>
      <c r="Q304" s="137"/>
      <c r="R304" s="137"/>
      <c r="S304" s="137"/>
      <c r="T304" s="137"/>
    </row>
    <row r="305" spans="1:20" ht="15.75" x14ac:dyDescent="0.25">
      <c r="A305" s="195">
        <v>299</v>
      </c>
      <c r="B305" s="195" t="s">
        <v>5240</v>
      </c>
      <c r="C305" s="196" t="s">
        <v>4933</v>
      </c>
      <c r="D305" s="197" t="s">
        <v>3505</v>
      </c>
      <c r="E305" s="230">
        <v>230000</v>
      </c>
      <c r="F305" s="297"/>
      <c r="G305" s="206"/>
      <c r="H305" s="206"/>
      <c r="I305" s="206"/>
      <c r="J305" s="126"/>
      <c r="K305" s="126"/>
      <c r="L305" s="137"/>
      <c r="M305" s="137"/>
      <c r="N305" s="126"/>
      <c r="O305" s="206"/>
      <c r="P305" s="206"/>
      <c r="Q305" s="137"/>
      <c r="R305" s="137"/>
      <c r="S305" s="137"/>
      <c r="T305" s="137"/>
    </row>
    <row r="306" spans="1:20" ht="15.75" x14ac:dyDescent="0.25">
      <c r="A306" s="195">
        <v>300</v>
      </c>
      <c r="B306" s="195" t="s">
        <v>5241</v>
      </c>
      <c r="C306" s="196" t="s">
        <v>4934</v>
      </c>
      <c r="D306" s="197" t="s">
        <v>3505</v>
      </c>
      <c r="E306" s="230">
        <v>230000</v>
      </c>
      <c r="F306" s="297"/>
      <c r="G306" s="206"/>
      <c r="H306" s="206"/>
      <c r="I306" s="206"/>
      <c r="J306" s="126"/>
      <c r="K306" s="126"/>
      <c r="L306" s="137"/>
      <c r="M306" s="137"/>
      <c r="N306" s="126"/>
      <c r="O306" s="206"/>
      <c r="P306" s="206"/>
      <c r="Q306" s="137"/>
      <c r="R306" s="137"/>
      <c r="S306" s="137"/>
      <c r="T306" s="137"/>
    </row>
    <row r="307" spans="1:20" ht="15.75" x14ac:dyDescent="0.25">
      <c r="A307" s="195">
        <v>301</v>
      </c>
      <c r="B307" s="195" t="s">
        <v>5242</v>
      </c>
      <c r="C307" s="196" t="s">
        <v>4934</v>
      </c>
      <c r="D307" s="197" t="s">
        <v>4457</v>
      </c>
      <c r="E307" s="230">
        <v>560000</v>
      </c>
      <c r="F307" s="297"/>
      <c r="G307" s="206"/>
      <c r="H307" s="206"/>
      <c r="I307" s="206"/>
      <c r="J307" s="126"/>
      <c r="K307" s="126"/>
      <c r="L307" s="137"/>
      <c r="M307" s="137"/>
      <c r="N307" s="126"/>
      <c r="O307" s="206"/>
      <c r="P307" s="206"/>
      <c r="Q307" s="137"/>
      <c r="R307" s="137"/>
      <c r="S307" s="137"/>
      <c r="T307" s="137"/>
    </row>
    <row r="308" spans="1:20" ht="15.75" x14ac:dyDescent="0.25">
      <c r="A308" s="195">
        <v>302</v>
      </c>
      <c r="B308" s="195" t="s">
        <v>5243</v>
      </c>
      <c r="C308" s="196" t="s">
        <v>2961</v>
      </c>
      <c r="D308" s="197" t="s">
        <v>4805</v>
      </c>
      <c r="E308" s="230">
        <v>640000</v>
      </c>
      <c r="F308" s="297"/>
      <c r="G308" s="206"/>
      <c r="H308" s="206"/>
      <c r="I308" s="206"/>
      <c r="J308" s="126"/>
      <c r="K308" s="126"/>
      <c r="L308" s="137"/>
      <c r="M308" s="137"/>
      <c r="N308" s="126"/>
      <c r="O308" s="206"/>
      <c r="P308" s="206"/>
      <c r="Q308" s="137"/>
      <c r="R308" s="137"/>
      <c r="S308" s="137"/>
      <c r="T308" s="137"/>
    </row>
    <row r="309" spans="1:20" ht="15.75" x14ac:dyDescent="0.25">
      <c r="A309" s="195">
        <v>303</v>
      </c>
      <c r="B309" s="195" t="s">
        <v>5244</v>
      </c>
      <c r="C309" s="196" t="s">
        <v>4935</v>
      </c>
      <c r="D309" s="197" t="s">
        <v>4457</v>
      </c>
      <c r="E309" s="230">
        <v>560000</v>
      </c>
      <c r="F309" s="297"/>
      <c r="G309" s="206"/>
      <c r="H309" s="206"/>
      <c r="I309" s="206"/>
      <c r="J309" s="126"/>
      <c r="K309" s="126"/>
      <c r="L309" s="137"/>
      <c r="M309" s="137"/>
      <c r="N309" s="126"/>
      <c r="O309" s="206"/>
      <c r="P309" s="206"/>
      <c r="Q309" s="137"/>
      <c r="R309" s="137"/>
      <c r="S309" s="137"/>
      <c r="T309" s="137"/>
    </row>
    <row r="310" spans="1:20" ht="15.75" x14ac:dyDescent="0.25">
      <c r="A310" s="195">
        <v>304</v>
      </c>
      <c r="B310" s="195" t="s">
        <v>5245</v>
      </c>
      <c r="C310" s="196" t="s">
        <v>4935</v>
      </c>
      <c r="D310" s="197" t="s">
        <v>3505</v>
      </c>
      <c r="E310" s="230">
        <v>230000</v>
      </c>
      <c r="F310" s="297"/>
      <c r="G310" s="206"/>
      <c r="H310" s="206"/>
      <c r="I310" s="206"/>
      <c r="J310" s="126"/>
      <c r="K310" s="126"/>
      <c r="L310" s="137"/>
      <c r="M310" s="137"/>
      <c r="N310" s="126"/>
      <c r="O310" s="206"/>
      <c r="P310" s="206"/>
      <c r="Q310" s="137"/>
      <c r="R310" s="137"/>
      <c r="S310" s="137"/>
      <c r="T310" s="137"/>
    </row>
    <row r="311" spans="1:20" ht="15.75" x14ac:dyDescent="0.25">
      <c r="A311" s="195">
        <v>305</v>
      </c>
      <c r="B311" s="195" t="s">
        <v>5246</v>
      </c>
      <c r="C311" s="202" t="s">
        <v>4936</v>
      </c>
      <c r="D311" s="197" t="s">
        <v>4457</v>
      </c>
      <c r="E311" s="230">
        <v>5600000</v>
      </c>
      <c r="F311" s="297" t="s">
        <v>5256</v>
      </c>
      <c r="G311" s="206"/>
      <c r="H311" s="206"/>
      <c r="I311" s="206"/>
      <c r="J311" s="126"/>
      <c r="K311" s="126"/>
      <c r="L311" s="137"/>
      <c r="M311" s="137"/>
      <c r="N311" s="126"/>
      <c r="O311" s="206"/>
      <c r="P311" s="206"/>
      <c r="Q311" s="137"/>
      <c r="R311" s="137"/>
      <c r="S311" s="137"/>
      <c r="T311" s="137"/>
    </row>
    <row r="312" spans="1:20" ht="15.75" x14ac:dyDescent="0.25">
      <c r="A312" s="195">
        <v>306</v>
      </c>
      <c r="B312" s="195" t="s">
        <v>5247</v>
      </c>
      <c r="C312" s="196" t="s">
        <v>4937</v>
      </c>
      <c r="D312" s="197" t="s">
        <v>3505</v>
      </c>
      <c r="E312" s="230">
        <v>230000</v>
      </c>
      <c r="F312" s="297"/>
      <c r="G312" s="206"/>
      <c r="H312" s="206"/>
      <c r="I312" s="206"/>
      <c r="J312" s="126"/>
      <c r="K312" s="126"/>
      <c r="L312" s="137"/>
      <c r="M312" s="137"/>
      <c r="N312" s="126"/>
      <c r="O312" s="206"/>
      <c r="P312" s="206"/>
      <c r="Q312" s="137"/>
      <c r="R312" s="137"/>
      <c r="S312" s="137"/>
      <c r="T312" s="137"/>
    </row>
    <row r="313" spans="1:20" ht="15.75" x14ac:dyDescent="0.25">
      <c r="A313" s="195">
        <v>307</v>
      </c>
      <c r="B313" s="195" t="s">
        <v>5248</v>
      </c>
      <c r="C313" s="196" t="s">
        <v>4937</v>
      </c>
      <c r="D313" s="197" t="s">
        <v>4457</v>
      </c>
      <c r="E313" s="230">
        <v>560000</v>
      </c>
      <c r="F313" s="297"/>
      <c r="G313" s="206"/>
      <c r="H313" s="206"/>
      <c r="I313" s="206"/>
      <c r="J313" s="126"/>
      <c r="K313" s="126"/>
      <c r="L313" s="137"/>
      <c r="M313" s="137"/>
      <c r="N313" s="126"/>
      <c r="O313" s="206"/>
      <c r="P313" s="206"/>
      <c r="Q313" s="137"/>
      <c r="R313" s="137"/>
      <c r="S313" s="137"/>
      <c r="T313" s="137"/>
    </row>
    <row r="314" spans="1:20" ht="15.75" x14ac:dyDescent="0.25">
      <c r="A314" s="195">
        <v>308</v>
      </c>
      <c r="B314" s="195" t="s">
        <v>5249</v>
      </c>
      <c r="C314" s="202" t="s">
        <v>4936</v>
      </c>
      <c r="D314" s="197" t="s">
        <v>3505</v>
      </c>
      <c r="E314" s="230">
        <v>230000</v>
      </c>
      <c r="F314" s="297"/>
      <c r="G314" s="206"/>
      <c r="H314" s="206"/>
      <c r="I314" s="206"/>
      <c r="J314" s="126"/>
      <c r="K314" s="126"/>
      <c r="L314" s="137"/>
      <c r="M314" s="137"/>
      <c r="N314" s="126"/>
      <c r="O314" s="206"/>
      <c r="P314" s="206"/>
      <c r="Q314" s="137"/>
      <c r="R314" s="137"/>
      <c r="S314" s="137"/>
      <c r="T314" s="137"/>
    </row>
    <row r="315" spans="1:20" ht="15.75" x14ac:dyDescent="0.25">
      <c r="A315" s="195">
        <v>309</v>
      </c>
      <c r="B315" s="195" t="s">
        <v>5250</v>
      </c>
      <c r="C315" s="196" t="s">
        <v>4938</v>
      </c>
      <c r="D315" s="197" t="s">
        <v>3505</v>
      </c>
      <c r="E315" s="230">
        <v>230000</v>
      </c>
      <c r="F315" s="297"/>
      <c r="G315" s="206"/>
      <c r="H315" s="206"/>
      <c r="I315" s="206"/>
      <c r="J315" s="126"/>
      <c r="K315" s="126"/>
      <c r="L315" s="137"/>
      <c r="M315" s="137"/>
      <c r="N315" s="126"/>
      <c r="O315" s="206"/>
      <c r="P315" s="206"/>
      <c r="Q315" s="137"/>
      <c r="R315" s="137"/>
      <c r="S315" s="137"/>
      <c r="T315" s="137"/>
    </row>
    <row r="316" spans="1:20" ht="15.75" x14ac:dyDescent="0.25">
      <c r="A316" s="195">
        <v>310</v>
      </c>
      <c r="B316" s="195" t="s">
        <v>5251</v>
      </c>
      <c r="C316" s="196" t="s">
        <v>2961</v>
      </c>
      <c r="D316" s="197" t="s">
        <v>3505</v>
      </c>
      <c r="E316" s="230">
        <v>230000</v>
      </c>
      <c r="F316" s="297"/>
      <c r="G316" s="206"/>
      <c r="H316" s="206"/>
      <c r="I316" s="206"/>
      <c r="J316" s="126"/>
      <c r="K316" s="126"/>
      <c r="L316" s="137"/>
      <c r="M316" s="137"/>
      <c r="N316" s="126"/>
      <c r="O316" s="206"/>
      <c r="P316" s="206"/>
      <c r="Q316" s="137"/>
      <c r="R316" s="137"/>
      <c r="S316" s="137"/>
      <c r="T316" s="137"/>
    </row>
    <row r="317" spans="1:20" ht="15.75" x14ac:dyDescent="0.25">
      <c r="A317" s="195">
        <v>311</v>
      </c>
      <c r="B317" s="195" t="s">
        <v>5252</v>
      </c>
      <c r="C317" s="196" t="s">
        <v>4939</v>
      </c>
      <c r="D317" s="197" t="s">
        <v>3505</v>
      </c>
      <c r="E317" s="230">
        <v>230000</v>
      </c>
      <c r="F317" s="297"/>
      <c r="G317" s="206"/>
      <c r="H317" s="206"/>
      <c r="I317" s="206"/>
      <c r="J317" s="126"/>
      <c r="K317" s="126"/>
      <c r="L317" s="137"/>
      <c r="M317" s="137"/>
      <c r="N317" s="126"/>
      <c r="O317" s="206"/>
      <c r="P317" s="206"/>
      <c r="Q317" s="137"/>
      <c r="R317" s="137"/>
      <c r="S317" s="137"/>
      <c r="T317" s="137"/>
    </row>
    <row r="318" spans="1:20" ht="15.75" x14ac:dyDescent="0.25">
      <c r="A318" s="195">
        <v>312</v>
      </c>
      <c r="B318" s="195" t="s">
        <v>5253</v>
      </c>
      <c r="C318" s="196" t="s">
        <v>4940</v>
      </c>
      <c r="D318" s="197" t="s">
        <v>3505</v>
      </c>
      <c r="E318" s="230">
        <v>230000</v>
      </c>
      <c r="F318" s="297"/>
      <c r="G318" s="206"/>
      <c r="H318" s="206"/>
      <c r="I318" s="206"/>
      <c r="J318" s="126"/>
      <c r="K318" s="126"/>
      <c r="L318" s="137"/>
      <c r="M318" s="137"/>
      <c r="N318" s="126"/>
      <c r="O318" s="206"/>
      <c r="P318" s="206"/>
      <c r="Q318" s="137"/>
      <c r="R318" s="137"/>
      <c r="S318" s="137"/>
      <c r="T318" s="137"/>
    </row>
    <row r="319" spans="1:20" ht="15.75" x14ac:dyDescent="0.25">
      <c r="A319" s="195">
        <v>313</v>
      </c>
      <c r="B319" s="195" t="s">
        <v>5300</v>
      </c>
      <c r="C319" s="196" t="s">
        <v>5262</v>
      </c>
      <c r="D319" s="197" t="s">
        <v>3505</v>
      </c>
      <c r="E319" s="230">
        <v>230000</v>
      </c>
      <c r="F319" s="297"/>
      <c r="G319" s="206"/>
      <c r="H319" s="206"/>
      <c r="I319" s="206"/>
      <c r="J319" s="126"/>
      <c r="K319" s="126"/>
      <c r="L319" s="137"/>
      <c r="M319" s="137"/>
      <c r="N319" s="126"/>
      <c r="O319" s="206"/>
      <c r="P319" s="206"/>
      <c r="Q319" s="137"/>
      <c r="R319" s="137"/>
      <c r="S319" s="137"/>
      <c r="T319" s="137"/>
    </row>
    <row r="320" spans="1:20" ht="15.75" x14ac:dyDescent="0.25">
      <c r="A320" s="195">
        <v>314</v>
      </c>
      <c r="B320" s="195" t="s">
        <v>5301</v>
      </c>
      <c r="C320" s="196" t="s">
        <v>2943</v>
      </c>
      <c r="D320" s="197" t="s">
        <v>3505</v>
      </c>
      <c r="E320" s="230">
        <v>230000</v>
      </c>
      <c r="F320" s="297"/>
      <c r="G320" s="206"/>
      <c r="H320" s="206"/>
      <c r="I320" s="206"/>
      <c r="J320" s="126"/>
      <c r="K320" s="126"/>
      <c r="L320" s="137"/>
      <c r="M320" s="137"/>
      <c r="N320" s="126"/>
      <c r="O320" s="206"/>
      <c r="P320" s="206"/>
      <c r="Q320" s="137"/>
      <c r="R320" s="137"/>
      <c r="S320" s="137"/>
      <c r="T320" s="137"/>
    </row>
    <row r="321" spans="1:20" ht="15.75" x14ac:dyDescent="0.25">
      <c r="A321" s="195">
        <v>315</v>
      </c>
      <c r="B321" s="195" t="s">
        <v>5302</v>
      </c>
      <c r="C321" s="196" t="s">
        <v>5263</v>
      </c>
      <c r="D321" s="197" t="s">
        <v>3505</v>
      </c>
      <c r="E321" s="230">
        <v>230000</v>
      </c>
      <c r="F321" s="297"/>
      <c r="G321" s="206"/>
      <c r="H321" s="206"/>
      <c r="I321" s="206"/>
      <c r="J321" s="126"/>
      <c r="K321" s="126"/>
      <c r="L321" s="137"/>
      <c r="M321" s="137"/>
      <c r="N321" s="126"/>
      <c r="O321" s="206"/>
      <c r="P321" s="206"/>
      <c r="Q321" s="137"/>
      <c r="R321" s="137"/>
      <c r="S321" s="137"/>
      <c r="T321" s="137"/>
    </row>
    <row r="322" spans="1:20" ht="15.75" x14ac:dyDescent="0.25">
      <c r="A322" s="195">
        <v>316</v>
      </c>
      <c r="B322" s="195" t="s">
        <v>5303</v>
      </c>
      <c r="C322" s="196" t="s">
        <v>5264</v>
      </c>
      <c r="D322" s="197" t="s">
        <v>3505</v>
      </c>
      <c r="E322" s="230">
        <v>230000</v>
      </c>
      <c r="F322" s="297"/>
      <c r="G322" s="206"/>
      <c r="H322" s="206"/>
      <c r="I322" s="206"/>
      <c r="J322" s="126"/>
      <c r="K322" s="126"/>
      <c r="L322" s="137"/>
      <c r="M322" s="137"/>
      <c r="N322" s="126"/>
      <c r="O322" s="206"/>
      <c r="P322" s="206"/>
      <c r="Q322" s="137"/>
      <c r="R322" s="137"/>
      <c r="S322" s="137"/>
      <c r="T322" s="137"/>
    </row>
    <row r="323" spans="1:20" ht="15.75" x14ac:dyDescent="0.25">
      <c r="A323" s="195">
        <v>317</v>
      </c>
      <c r="B323" s="195" t="s">
        <v>5304</v>
      </c>
      <c r="C323" s="196" t="s">
        <v>5265</v>
      </c>
      <c r="D323" s="197" t="s">
        <v>3505</v>
      </c>
      <c r="E323" s="230">
        <v>230000</v>
      </c>
      <c r="F323" s="297"/>
      <c r="G323" s="206"/>
      <c r="H323" s="206"/>
      <c r="I323" s="206"/>
      <c r="J323" s="126"/>
      <c r="K323" s="126"/>
      <c r="L323" s="137"/>
      <c r="M323" s="137"/>
      <c r="N323" s="126"/>
      <c r="O323" s="206"/>
      <c r="P323" s="206"/>
      <c r="Q323" s="137"/>
      <c r="R323" s="137"/>
      <c r="S323" s="137"/>
      <c r="T323" s="137"/>
    </row>
    <row r="324" spans="1:20" ht="15.75" x14ac:dyDescent="0.25">
      <c r="A324" s="195">
        <v>318</v>
      </c>
      <c r="B324" s="195" t="s">
        <v>5305</v>
      </c>
      <c r="C324" s="196" t="s">
        <v>5266</v>
      </c>
      <c r="D324" s="197" t="s">
        <v>5296</v>
      </c>
      <c r="E324" s="230">
        <v>560000</v>
      </c>
      <c r="F324" s="297"/>
      <c r="G324" s="206"/>
      <c r="H324" s="206"/>
      <c r="I324" s="206"/>
      <c r="J324" s="126"/>
      <c r="K324" s="126"/>
      <c r="L324" s="137"/>
      <c r="M324" s="137"/>
      <c r="N324" s="126"/>
      <c r="O324" s="206"/>
      <c r="P324" s="206"/>
      <c r="Q324" s="137"/>
      <c r="R324" s="137"/>
      <c r="S324" s="137"/>
      <c r="T324" s="137"/>
    </row>
    <row r="325" spans="1:20" ht="15.75" x14ac:dyDescent="0.25">
      <c r="A325" s="195">
        <v>319</v>
      </c>
      <c r="B325" s="195" t="s">
        <v>5306</v>
      </c>
      <c r="C325" s="196" t="s">
        <v>5266</v>
      </c>
      <c r="D325" s="197" t="s">
        <v>5297</v>
      </c>
      <c r="E325" s="230">
        <v>230000</v>
      </c>
      <c r="F325" s="297"/>
      <c r="G325" s="206"/>
      <c r="H325" s="206"/>
      <c r="I325" s="206"/>
      <c r="J325" s="126"/>
      <c r="K325" s="126"/>
      <c r="L325" s="137"/>
      <c r="M325" s="137"/>
      <c r="N325" s="126"/>
      <c r="O325" s="206"/>
      <c r="P325" s="206"/>
      <c r="Q325" s="137"/>
      <c r="R325" s="137"/>
      <c r="S325" s="137"/>
      <c r="T325" s="137"/>
    </row>
    <row r="326" spans="1:20" ht="15.75" x14ac:dyDescent="0.25">
      <c r="A326" s="195">
        <v>320</v>
      </c>
      <c r="B326" s="195" t="s">
        <v>5307</v>
      </c>
      <c r="C326" s="196" t="s">
        <v>5267</v>
      </c>
      <c r="D326" s="197" t="s">
        <v>5297</v>
      </c>
      <c r="E326" s="230">
        <v>230000</v>
      </c>
      <c r="F326" s="297"/>
      <c r="G326" s="206"/>
      <c r="H326" s="206"/>
      <c r="I326" s="206"/>
      <c r="J326" s="126"/>
      <c r="K326" s="126"/>
      <c r="L326" s="137"/>
      <c r="M326" s="137"/>
      <c r="N326" s="126"/>
      <c r="O326" s="206"/>
      <c r="P326" s="206"/>
      <c r="Q326" s="137"/>
      <c r="R326" s="137"/>
      <c r="S326" s="137"/>
      <c r="T326" s="137"/>
    </row>
    <row r="327" spans="1:20" ht="15.75" x14ac:dyDescent="0.25">
      <c r="A327" s="195">
        <v>321</v>
      </c>
      <c r="B327" s="195" t="s">
        <v>5308</v>
      </c>
      <c r="C327" s="196" t="s">
        <v>5267</v>
      </c>
      <c r="D327" s="197" t="s">
        <v>4457</v>
      </c>
      <c r="E327" s="230">
        <v>560000</v>
      </c>
      <c r="F327" s="297"/>
      <c r="G327" s="206"/>
      <c r="H327" s="206"/>
      <c r="I327" s="206"/>
      <c r="J327" s="126"/>
      <c r="K327" s="126"/>
      <c r="L327" s="137"/>
      <c r="M327" s="137"/>
      <c r="N327" s="126"/>
      <c r="O327" s="206"/>
      <c r="P327" s="206"/>
      <c r="Q327" s="137"/>
      <c r="R327" s="137"/>
      <c r="S327" s="137"/>
      <c r="T327" s="137"/>
    </row>
    <row r="328" spans="1:20" ht="15.75" x14ac:dyDescent="0.25">
      <c r="A328" s="195">
        <v>322</v>
      </c>
      <c r="B328" s="195" t="s">
        <v>5309</v>
      </c>
      <c r="C328" s="196" t="s">
        <v>5268</v>
      </c>
      <c r="D328" s="197" t="s">
        <v>4851</v>
      </c>
      <c r="E328" s="230">
        <v>560000</v>
      </c>
      <c r="F328" s="297"/>
      <c r="G328" s="206"/>
      <c r="H328" s="206"/>
      <c r="I328" s="206"/>
      <c r="J328" s="126"/>
      <c r="K328" s="126"/>
      <c r="L328" s="137"/>
      <c r="M328" s="137"/>
      <c r="N328" s="126"/>
      <c r="O328" s="206"/>
      <c r="P328" s="206"/>
      <c r="Q328" s="137"/>
      <c r="R328" s="137"/>
      <c r="S328" s="137"/>
      <c r="T328" s="137"/>
    </row>
    <row r="329" spans="1:20" ht="15.75" x14ac:dyDescent="0.25">
      <c r="A329" s="195">
        <v>323</v>
      </c>
      <c r="B329" s="195" t="s">
        <v>5310</v>
      </c>
      <c r="C329" s="196" t="s">
        <v>5268</v>
      </c>
      <c r="D329" s="197" t="s">
        <v>3505</v>
      </c>
      <c r="E329" s="230">
        <v>230000</v>
      </c>
      <c r="F329" s="297"/>
      <c r="G329" s="206"/>
      <c r="H329" s="206"/>
      <c r="I329" s="206"/>
      <c r="J329" s="126"/>
      <c r="K329" s="126"/>
      <c r="L329" s="137"/>
      <c r="M329" s="137"/>
      <c r="N329" s="126"/>
      <c r="O329" s="206"/>
      <c r="P329" s="206"/>
      <c r="Q329" s="137"/>
      <c r="R329" s="137"/>
      <c r="S329" s="137"/>
      <c r="T329" s="137"/>
    </row>
    <row r="330" spans="1:20" ht="15.75" x14ac:dyDescent="0.25">
      <c r="A330" s="195">
        <v>324</v>
      </c>
      <c r="B330" s="195" t="s">
        <v>5311</v>
      </c>
      <c r="C330" s="196" t="s">
        <v>5269</v>
      </c>
      <c r="D330" s="197" t="s">
        <v>5297</v>
      </c>
      <c r="E330" s="230">
        <v>230000</v>
      </c>
      <c r="F330" s="297"/>
      <c r="G330" s="206"/>
      <c r="H330" s="206"/>
      <c r="I330" s="206"/>
      <c r="J330" s="126"/>
      <c r="K330" s="126"/>
      <c r="L330" s="137"/>
      <c r="M330" s="137"/>
      <c r="N330" s="126"/>
      <c r="O330" s="206"/>
      <c r="P330" s="206"/>
      <c r="Q330" s="137"/>
      <c r="R330" s="137"/>
      <c r="S330" s="137"/>
      <c r="T330" s="137"/>
    </row>
    <row r="331" spans="1:20" ht="15.75" x14ac:dyDescent="0.25">
      <c r="A331" s="195">
        <v>325</v>
      </c>
      <c r="B331" s="195" t="s">
        <v>5312</v>
      </c>
      <c r="C331" s="196" t="s">
        <v>5269</v>
      </c>
      <c r="D331" s="197" t="s">
        <v>4457</v>
      </c>
      <c r="E331" s="230">
        <v>560000</v>
      </c>
      <c r="F331" s="297"/>
      <c r="G331" s="206"/>
      <c r="H331" s="206"/>
      <c r="I331" s="206"/>
      <c r="J331" s="126"/>
      <c r="K331" s="126"/>
      <c r="L331" s="137"/>
      <c r="M331" s="137"/>
      <c r="N331" s="126"/>
      <c r="O331" s="206"/>
      <c r="P331" s="206"/>
      <c r="Q331" s="137"/>
      <c r="R331" s="137"/>
      <c r="S331" s="137"/>
      <c r="T331" s="137"/>
    </row>
    <row r="332" spans="1:20" ht="15.75" x14ac:dyDescent="0.25">
      <c r="A332" s="195">
        <v>326</v>
      </c>
      <c r="B332" s="195" t="s">
        <v>5313</v>
      </c>
      <c r="C332" s="196" t="s">
        <v>5270</v>
      </c>
      <c r="D332" s="197" t="s">
        <v>4457</v>
      </c>
      <c r="E332" s="230">
        <v>560000</v>
      </c>
      <c r="F332" s="297"/>
      <c r="G332" s="206"/>
      <c r="H332" s="206"/>
      <c r="I332" s="206"/>
      <c r="J332" s="126"/>
      <c r="K332" s="126"/>
      <c r="L332" s="137"/>
      <c r="M332" s="137"/>
      <c r="N332" s="126"/>
      <c r="O332" s="206"/>
      <c r="P332" s="206"/>
      <c r="Q332" s="137"/>
      <c r="R332" s="137"/>
      <c r="S332" s="137"/>
      <c r="T332" s="137"/>
    </row>
    <row r="333" spans="1:20" ht="15.75" x14ac:dyDescent="0.25">
      <c r="A333" s="195">
        <v>327</v>
      </c>
      <c r="B333" s="195" t="s">
        <v>5314</v>
      </c>
      <c r="C333" s="196" t="s">
        <v>5270</v>
      </c>
      <c r="D333" s="197" t="s">
        <v>3505</v>
      </c>
      <c r="E333" s="230">
        <v>230000</v>
      </c>
      <c r="F333" s="297"/>
      <c r="G333" s="206"/>
      <c r="H333" s="206"/>
      <c r="I333" s="206"/>
      <c r="J333" s="126"/>
      <c r="K333" s="126"/>
      <c r="L333" s="137"/>
      <c r="M333" s="137"/>
      <c r="N333" s="126"/>
      <c r="O333" s="206"/>
      <c r="P333" s="206"/>
      <c r="Q333" s="137"/>
      <c r="R333" s="137"/>
      <c r="S333" s="137"/>
      <c r="T333" s="137"/>
    </row>
    <row r="334" spans="1:20" ht="15.75" x14ac:dyDescent="0.25">
      <c r="A334" s="195">
        <v>328</v>
      </c>
      <c r="B334" s="195" t="s">
        <v>5315</v>
      </c>
      <c r="C334" s="196" t="s">
        <v>5271</v>
      </c>
      <c r="D334" s="197" t="s">
        <v>4805</v>
      </c>
      <c r="E334" s="230">
        <v>640000</v>
      </c>
      <c r="F334" s="297"/>
      <c r="G334" s="206"/>
      <c r="H334" s="206"/>
      <c r="I334" s="206"/>
      <c r="J334" s="126"/>
      <c r="K334" s="126"/>
      <c r="L334" s="137"/>
      <c r="M334" s="137"/>
      <c r="N334" s="126"/>
      <c r="O334" s="206"/>
      <c r="P334" s="206"/>
      <c r="Q334" s="137"/>
      <c r="R334" s="137"/>
      <c r="S334" s="137"/>
      <c r="T334" s="137"/>
    </row>
    <row r="335" spans="1:20" ht="15.75" x14ac:dyDescent="0.25">
      <c r="A335" s="195">
        <v>329</v>
      </c>
      <c r="B335" s="195" t="s">
        <v>5316</v>
      </c>
      <c r="C335" s="196" t="s">
        <v>5272</v>
      </c>
      <c r="D335" s="197" t="s">
        <v>4805</v>
      </c>
      <c r="E335" s="230">
        <v>640000</v>
      </c>
      <c r="F335" s="297"/>
      <c r="G335" s="206"/>
      <c r="H335" s="206"/>
      <c r="I335" s="206"/>
      <c r="J335" s="126"/>
      <c r="K335" s="126"/>
      <c r="L335" s="137"/>
      <c r="M335" s="137"/>
      <c r="N335" s="126"/>
      <c r="O335" s="206"/>
      <c r="P335" s="206"/>
      <c r="Q335" s="137"/>
      <c r="R335" s="137"/>
      <c r="S335" s="137"/>
      <c r="T335" s="137"/>
    </row>
    <row r="336" spans="1:20" ht="15.75" x14ac:dyDescent="0.25">
      <c r="A336" s="195">
        <v>330</v>
      </c>
      <c r="B336" s="195" t="s">
        <v>5317</v>
      </c>
      <c r="C336" s="196" t="s">
        <v>5273</v>
      </c>
      <c r="D336" s="197" t="s">
        <v>4457</v>
      </c>
      <c r="E336" s="230">
        <v>560000</v>
      </c>
      <c r="F336" s="297"/>
      <c r="G336" s="206"/>
      <c r="H336" s="206"/>
      <c r="I336" s="206"/>
      <c r="J336" s="126"/>
      <c r="K336" s="126"/>
      <c r="L336" s="137"/>
      <c r="M336" s="137"/>
      <c r="N336" s="126"/>
      <c r="O336" s="206"/>
      <c r="P336" s="206"/>
      <c r="Q336" s="137"/>
      <c r="R336" s="137"/>
      <c r="S336" s="137"/>
      <c r="T336" s="137"/>
    </row>
    <row r="337" spans="1:20" ht="15.75" x14ac:dyDescent="0.25">
      <c r="A337" s="195">
        <v>331</v>
      </c>
      <c r="B337" s="195" t="s">
        <v>5318</v>
      </c>
      <c r="C337" s="196" t="s">
        <v>5273</v>
      </c>
      <c r="D337" s="197" t="s">
        <v>5298</v>
      </c>
      <c r="E337" s="230">
        <v>230000</v>
      </c>
      <c r="F337" s="297"/>
      <c r="G337" s="206"/>
      <c r="H337" s="206"/>
      <c r="I337" s="206"/>
      <c r="J337" s="126"/>
      <c r="K337" s="126"/>
      <c r="L337" s="137"/>
      <c r="M337" s="137"/>
      <c r="N337" s="126"/>
      <c r="O337" s="206"/>
      <c r="P337" s="206"/>
      <c r="Q337" s="137"/>
      <c r="R337" s="137"/>
      <c r="S337" s="137"/>
      <c r="T337" s="137"/>
    </row>
    <row r="338" spans="1:20" ht="15.75" x14ac:dyDescent="0.25">
      <c r="A338" s="195">
        <v>332</v>
      </c>
      <c r="B338" s="195" t="s">
        <v>5319</v>
      </c>
      <c r="C338" s="196" t="s">
        <v>5274</v>
      </c>
      <c r="D338" s="197" t="s">
        <v>4457</v>
      </c>
      <c r="E338" s="230">
        <v>560000</v>
      </c>
      <c r="F338" s="297"/>
      <c r="G338" s="206"/>
      <c r="H338" s="206"/>
      <c r="I338" s="206"/>
      <c r="J338" s="126"/>
      <c r="K338" s="126"/>
      <c r="L338" s="137"/>
      <c r="M338" s="137"/>
      <c r="N338" s="126"/>
      <c r="O338" s="206"/>
      <c r="P338" s="206"/>
      <c r="Q338" s="137"/>
      <c r="R338" s="137"/>
      <c r="S338" s="137"/>
      <c r="T338" s="137"/>
    </row>
    <row r="339" spans="1:20" ht="15.75" x14ac:dyDescent="0.25">
      <c r="A339" s="195">
        <v>333</v>
      </c>
      <c r="B339" s="195" t="s">
        <v>5320</v>
      </c>
      <c r="C339" s="196" t="s">
        <v>5274</v>
      </c>
      <c r="D339" s="197" t="s">
        <v>3505</v>
      </c>
      <c r="E339" s="230">
        <v>230000</v>
      </c>
      <c r="F339" s="297"/>
      <c r="G339" s="206"/>
      <c r="H339" s="206"/>
      <c r="I339" s="206"/>
      <c r="J339" s="126"/>
      <c r="K339" s="126"/>
      <c r="L339" s="137"/>
      <c r="M339" s="137"/>
      <c r="N339" s="126"/>
      <c r="O339" s="206"/>
      <c r="P339" s="206"/>
      <c r="Q339" s="137"/>
      <c r="R339" s="137"/>
      <c r="S339" s="137"/>
      <c r="T339" s="137"/>
    </row>
    <row r="340" spans="1:20" ht="15.75" x14ac:dyDescent="0.25">
      <c r="A340" s="195">
        <v>334</v>
      </c>
      <c r="B340" s="195" t="s">
        <v>5321</v>
      </c>
      <c r="C340" s="196" t="s">
        <v>5275</v>
      </c>
      <c r="D340" s="197" t="s">
        <v>4805</v>
      </c>
      <c r="E340" s="230">
        <v>640000</v>
      </c>
      <c r="F340" s="297"/>
      <c r="G340" s="206"/>
      <c r="H340" s="206"/>
      <c r="I340" s="206"/>
      <c r="J340" s="126"/>
      <c r="K340" s="126"/>
      <c r="L340" s="137"/>
      <c r="M340" s="137"/>
      <c r="N340" s="126"/>
      <c r="O340" s="206"/>
      <c r="P340" s="206"/>
      <c r="Q340" s="137"/>
      <c r="R340" s="137"/>
      <c r="S340" s="137"/>
      <c r="T340" s="137"/>
    </row>
    <row r="341" spans="1:20" ht="15.75" x14ac:dyDescent="0.25">
      <c r="A341" s="195">
        <v>335</v>
      </c>
      <c r="B341" s="195" t="s">
        <v>5322</v>
      </c>
      <c r="C341" s="196" t="s">
        <v>5276</v>
      </c>
      <c r="D341" s="197" t="s">
        <v>4805</v>
      </c>
      <c r="E341" s="230">
        <v>640000</v>
      </c>
      <c r="F341" s="297"/>
      <c r="G341" s="206"/>
      <c r="H341" s="206"/>
      <c r="I341" s="206"/>
      <c r="J341" s="126"/>
      <c r="K341" s="126"/>
      <c r="L341" s="137"/>
      <c r="M341" s="137"/>
      <c r="N341" s="126"/>
      <c r="O341" s="206"/>
      <c r="P341" s="206"/>
      <c r="Q341" s="137"/>
      <c r="R341" s="137"/>
      <c r="S341" s="137"/>
      <c r="T341" s="137"/>
    </row>
    <row r="342" spans="1:20" ht="15.75" x14ac:dyDescent="0.25">
      <c r="A342" s="195">
        <v>336</v>
      </c>
      <c r="B342" s="195" t="s">
        <v>5323</v>
      </c>
      <c r="C342" s="196" t="s">
        <v>5277</v>
      </c>
      <c r="D342" s="197" t="s">
        <v>4805</v>
      </c>
      <c r="E342" s="230">
        <v>640000</v>
      </c>
      <c r="F342" s="297"/>
      <c r="G342" s="206"/>
      <c r="H342" s="206"/>
      <c r="I342" s="206"/>
      <c r="J342" s="126"/>
      <c r="K342" s="126"/>
      <c r="L342" s="137"/>
      <c r="M342" s="137"/>
      <c r="N342" s="126"/>
      <c r="O342" s="206"/>
      <c r="P342" s="206"/>
      <c r="Q342" s="137"/>
      <c r="R342" s="137"/>
      <c r="S342" s="137"/>
      <c r="T342" s="137"/>
    </row>
    <row r="343" spans="1:20" ht="15.75" x14ac:dyDescent="0.25">
      <c r="A343" s="195">
        <v>337</v>
      </c>
      <c r="B343" s="195" t="s">
        <v>5324</v>
      </c>
      <c r="C343" s="196" t="s">
        <v>5278</v>
      </c>
      <c r="D343" s="197" t="s">
        <v>4805</v>
      </c>
      <c r="E343" s="230">
        <v>640000</v>
      </c>
      <c r="F343" s="297"/>
      <c r="G343" s="206"/>
      <c r="H343" s="206"/>
      <c r="I343" s="206"/>
      <c r="J343" s="126"/>
      <c r="K343" s="126"/>
      <c r="L343" s="137"/>
      <c r="M343" s="137"/>
      <c r="N343" s="126"/>
      <c r="O343" s="206"/>
      <c r="P343" s="206"/>
      <c r="Q343" s="137"/>
      <c r="R343" s="137"/>
      <c r="S343" s="137"/>
      <c r="T343" s="137"/>
    </row>
    <row r="344" spans="1:20" ht="15.75" x14ac:dyDescent="0.25">
      <c r="A344" s="195">
        <v>338</v>
      </c>
      <c r="B344" s="195" t="s">
        <v>5325</v>
      </c>
      <c r="C344" s="196" t="s">
        <v>5279</v>
      </c>
      <c r="D344" s="197" t="s">
        <v>5299</v>
      </c>
      <c r="E344" s="230">
        <v>560000</v>
      </c>
      <c r="F344" s="297"/>
      <c r="G344" s="206"/>
      <c r="H344" s="206"/>
      <c r="I344" s="206"/>
      <c r="J344" s="126"/>
      <c r="K344" s="126"/>
      <c r="L344" s="137"/>
      <c r="M344" s="137"/>
      <c r="N344" s="126"/>
      <c r="O344" s="206"/>
      <c r="P344" s="206"/>
      <c r="Q344" s="137"/>
      <c r="R344" s="137"/>
      <c r="S344" s="137"/>
      <c r="T344" s="137"/>
    </row>
    <row r="345" spans="1:20" ht="15.75" x14ac:dyDescent="0.25">
      <c r="A345" s="195">
        <v>339</v>
      </c>
      <c r="B345" s="195" t="s">
        <v>5326</v>
      </c>
      <c r="C345" s="196" t="s">
        <v>5279</v>
      </c>
      <c r="D345" s="197" t="s">
        <v>3505</v>
      </c>
      <c r="E345" s="230">
        <v>230000</v>
      </c>
      <c r="F345" s="297"/>
      <c r="G345" s="206"/>
      <c r="H345" s="206"/>
      <c r="I345" s="206"/>
      <c r="J345" s="126"/>
      <c r="K345" s="126"/>
      <c r="L345" s="137"/>
      <c r="M345" s="137"/>
      <c r="N345" s="126"/>
      <c r="O345" s="206"/>
      <c r="P345" s="206"/>
      <c r="Q345" s="137"/>
      <c r="R345" s="137"/>
      <c r="S345" s="137"/>
      <c r="T345" s="137"/>
    </row>
    <row r="346" spans="1:20" ht="15.75" x14ac:dyDescent="0.25">
      <c r="A346" s="195">
        <v>340</v>
      </c>
      <c r="B346" s="195" t="s">
        <v>5327</v>
      </c>
      <c r="C346" s="192" t="s">
        <v>5280</v>
      </c>
      <c r="D346" s="197" t="s">
        <v>4805</v>
      </c>
      <c r="E346" s="230">
        <v>2560000</v>
      </c>
      <c r="F346" s="297" t="s">
        <v>4471</v>
      </c>
      <c r="G346" s="206"/>
      <c r="H346" s="206"/>
      <c r="I346" s="206"/>
      <c r="J346" s="126"/>
      <c r="K346" s="126"/>
      <c r="L346" s="137"/>
      <c r="M346" s="137"/>
      <c r="N346" s="126"/>
      <c r="O346" s="206"/>
      <c r="P346" s="206"/>
      <c r="Q346" s="137"/>
      <c r="R346" s="137"/>
      <c r="S346" s="137"/>
      <c r="T346" s="137"/>
    </row>
    <row r="347" spans="1:20" ht="15.75" x14ac:dyDescent="0.25">
      <c r="A347" s="195">
        <v>341</v>
      </c>
      <c r="B347" s="195" t="s">
        <v>5328</v>
      </c>
      <c r="C347" s="196" t="s">
        <v>5281</v>
      </c>
      <c r="D347" s="197" t="s">
        <v>4457</v>
      </c>
      <c r="E347" s="230">
        <v>560000</v>
      </c>
      <c r="F347" s="297"/>
      <c r="G347" s="206"/>
      <c r="H347" s="206"/>
      <c r="I347" s="206"/>
      <c r="J347" s="126"/>
      <c r="K347" s="126"/>
      <c r="L347" s="137"/>
      <c r="M347" s="137"/>
      <c r="N347" s="126"/>
      <c r="O347" s="206"/>
      <c r="P347" s="206"/>
      <c r="Q347" s="137"/>
      <c r="R347" s="137"/>
      <c r="S347" s="137"/>
      <c r="T347" s="137"/>
    </row>
    <row r="348" spans="1:20" ht="15.75" x14ac:dyDescent="0.25">
      <c r="A348" s="195">
        <v>342</v>
      </c>
      <c r="B348" s="195" t="s">
        <v>5329</v>
      </c>
      <c r="C348" s="196" t="s">
        <v>5281</v>
      </c>
      <c r="D348" s="197" t="s">
        <v>3505</v>
      </c>
      <c r="E348" s="230">
        <v>230000</v>
      </c>
      <c r="F348" s="297"/>
      <c r="G348" s="206"/>
      <c r="H348" s="206"/>
      <c r="I348" s="206"/>
      <c r="J348" s="126"/>
      <c r="K348" s="126"/>
      <c r="L348" s="137"/>
      <c r="M348" s="137"/>
      <c r="N348" s="126"/>
      <c r="O348" s="206"/>
      <c r="P348" s="206"/>
      <c r="Q348" s="137"/>
      <c r="R348" s="137"/>
      <c r="S348" s="137"/>
      <c r="T348" s="137"/>
    </row>
    <row r="349" spans="1:20" ht="15.75" x14ac:dyDescent="0.25">
      <c r="A349" s="195">
        <v>343</v>
      </c>
      <c r="B349" s="195" t="s">
        <v>5330</v>
      </c>
      <c r="C349" s="196" t="s">
        <v>5282</v>
      </c>
      <c r="D349" s="197" t="s">
        <v>4457</v>
      </c>
      <c r="E349" s="230">
        <v>560000</v>
      </c>
      <c r="F349" s="297"/>
      <c r="G349" s="206"/>
      <c r="H349" s="206"/>
      <c r="I349" s="206"/>
      <c r="J349" s="126"/>
      <c r="K349" s="126"/>
      <c r="L349" s="137"/>
      <c r="M349" s="137"/>
      <c r="N349" s="126"/>
      <c r="O349" s="206"/>
      <c r="P349" s="206"/>
      <c r="Q349" s="137"/>
      <c r="R349" s="137"/>
      <c r="S349" s="137"/>
      <c r="T349" s="137"/>
    </row>
    <row r="350" spans="1:20" ht="15.75" x14ac:dyDescent="0.25">
      <c r="A350" s="195">
        <v>344</v>
      </c>
      <c r="B350" s="195" t="s">
        <v>5331</v>
      </c>
      <c r="C350" s="196" t="s">
        <v>5282</v>
      </c>
      <c r="D350" s="197" t="s">
        <v>3505</v>
      </c>
      <c r="E350" s="230">
        <v>230000</v>
      </c>
      <c r="F350" s="297"/>
      <c r="G350" s="206"/>
      <c r="H350" s="206"/>
      <c r="I350" s="206"/>
      <c r="J350" s="126"/>
      <c r="K350" s="126"/>
      <c r="L350" s="137"/>
      <c r="M350" s="137"/>
      <c r="N350" s="126"/>
      <c r="O350" s="206"/>
      <c r="P350" s="206"/>
      <c r="Q350" s="137"/>
      <c r="R350" s="137"/>
      <c r="S350" s="137"/>
      <c r="T350" s="137"/>
    </row>
    <row r="351" spans="1:20" ht="15.75" x14ac:dyDescent="0.25">
      <c r="A351" s="195">
        <v>345</v>
      </c>
      <c r="B351" s="195" t="s">
        <v>5332</v>
      </c>
      <c r="C351" s="196" t="s">
        <v>5283</v>
      </c>
      <c r="D351" s="197" t="s">
        <v>4457</v>
      </c>
      <c r="E351" s="230">
        <v>560000</v>
      </c>
      <c r="F351" s="297"/>
      <c r="G351" s="206"/>
      <c r="H351" s="206"/>
      <c r="I351" s="206"/>
      <c r="J351" s="126"/>
      <c r="K351" s="126"/>
      <c r="L351" s="137"/>
      <c r="M351" s="137"/>
      <c r="N351" s="126"/>
      <c r="O351" s="206"/>
      <c r="P351" s="206"/>
      <c r="Q351" s="137"/>
      <c r="R351" s="137"/>
      <c r="S351" s="137"/>
      <c r="T351" s="137"/>
    </row>
    <row r="352" spans="1:20" ht="15.75" x14ac:dyDescent="0.25">
      <c r="A352" s="195">
        <v>346</v>
      </c>
      <c r="B352" s="195" t="s">
        <v>5333</v>
      </c>
      <c r="C352" s="196" t="s">
        <v>5283</v>
      </c>
      <c r="D352" s="197" t="s">
        <v>3505</v>
      </c>
      <c r="E352" s="230">
        <v>230000</v>
      </c>
      <c r="F352" s="297"/>
      <c r="G352" s="206"/>
      <c r="H352" s="206"/>
      <c r="I352" s="206"/>
      <c r="J352" s="126"/>
      <c r="K352" s="126"/>
      <c r="L352" s="137"/>
      <c r="M352" s="137"/>
      <c r="N352" s="126"/>
      <c r="O352" s="206"/>
      <c r="P352" s="206"/>
      <c r="Q352" s="137"/>
      <c r="R352" s="137"/>
      <c r="S352" s="137"/>
      <c r="T352" s="137"/>
    </row>
    <row r="353" spans="1:20" ht="15.75" x14ac:dyDescent="0.25">
      <c r="A353" s="195">
        <v>347</v>
      </c>
      <c r="B353" s="195" t="s">
        <v>5334</v>
      </c>
      <c r="C353" s="196" t="s">
        <v>5284</v>
      </c>
      <c r="D353" s="197" t="s">
        <v>3505</v>
      </c>
      <c r="E353" s="230">
        <v>230000</v>
      </c>
      <c r="F353" s="297"/>
      <c r="G353" s="206"/>
      <c r="H353" s="206"/>
      <c r="I353" s="206"/>
      <c r="J353" s="126"/>
      <c r="K353" s="126"/>
      <c r="L353" s="137"/>
      <c r="M353" s="137"/>
      <c r="N353" s="126"/>
      <c r="O353" s="206"/>
      <c r="P353" s="206"/>
      <c r="Q353" s="137"/>
      <c r="R353" s="137"/>
      <c r="S353" s="137"/>
      <c r="T353" s="137"/>
    </row>
    <row r="354" spans="1:20" ht="15.75" x14ac:dyDescent="0.25">
      <c r="A354" s="195">
        <v>348</v>
      </c>
      <c r="B354" s="195" t="s">
        <v>5335</v>
      </c>
      <c r="C354" s="196" t="s">
        <v>5284</v>
      </c>
      <c r="D354" s="197" t="s">
        <v>4843</v>
      </c>
      <c r="E354" s="230">
        <v>560000</v>
      </c>
      <c r="F354" s="297"/>
      <c r="G354" s="206"/>
      <c r="H354" s="206"/>
      <c r="I354" s="206"/>
      <c r="J354" s="126"/>
      <c r="K354" s="126"/>
      <c r="L354" s="137"/>
      <c r="M354" s="137"/>
      <c r="N354" s="126"/>
      <c r="O354" s="206"/>
      <c r="P354" s="206"/>
      <c r="Q354" s="137"/>
      <c r="R354" s="137"/>
      <c r="S354" s="137"/>
      <c r="T354" s="137"/>
    </row>
    <row r="355" spans="1:20" ht="15.75" x14ac:dyDescent="0.25">
      <c r="A355" s="195">
        <v>349</v>
      </c>
      <c r="B355" s="195" t="s">
        <v>5336</v>
      </c>
      <c r="C355" s="196" t="s">
        <v>5285</v>
      </c>
      <c r="D355" s="197" t="s">
        <v>4843</v>
      </c>
      <c r="E355" s="230">
        <v>560000</v>
      </c>
      <c r="F355" s="297"/>
      <c r="G355" s="206"/>
      <c r="H355" s="206"/>
      <c r="I355" s="206"/>
      <c r="J355" s="126"/>
      <c r="K355" s="126"/>
      <c r="L355" s="137"/>
      <c r="M355" s="137"/>
      <c r="N355" s="126"/>
      <c r="O355" s="206"/>
      <c r="P355" s="206"/>
      <c r="Q355" s="137"/>
      <c r="R355" s="137"/>
      <c r="S355" s="137"/>
      <c r="T355" s="137"/>
    </row>
    <row r="356" spans="1:20" ht="15.75" x14ac:dyDescent="0.25">
      <c r="A356" s="195">
        <v>350</v>
      </c>
      <c r="B356" s="195" t="s">
        <v>5337</v>
      </c>
      <c r="C356" s="196" t="s">
        <v>5285</v>
      </c>
      <c r="D356" s="197" t="s">
        <v>3505</v>
      </c>
      <c r="E356" s="230">
        <v>230000</v>
      </c>
      <c r="F356" s="297"/>
      <c r="G356" s="206"/>
      <c r="H356" s="206"/>
      <c r="I356" s="206"/>
      <c r="J356" s="126"/>
      <c r="K356" s="126"/>
      <c r="L356" s="137"/>
      <c r="M356" s="137"/>
      <c r="N356" s="126"/>
      <c r="O356" s="206"/>
      <c r="P356" s="206"/>
      <c r="Q356" s="137"/>
      <c r="R356" s="137"/>
      <c r="S356" s="137"/>
      <c r="T356" s="137"/>
    </row>
    <row r="357" spans="1:20" ht="15.75" x14ac:dyDescent="0.25">
      <c r="A357" s="195">
        <v>351</v>
      </c>
      <c r="B357" s="195" t="s">
        <v>5338</v>
      </c>
      <c r="C357" s="196" t="s">
        <v>5286</v>
      </c>
      <c r="D357" s="197" t="s">
        <v>3505</v>
      </c>
      <c r="E357" s="230">
        <v>230000</v>
      </c>
      <c r="F357" s="297"/>
      <c r="G357" s="206"/>
      <c r="H357" s="206"/>
      <c r="I357" s="206"/>
      <c r="J357" s="126"/>
      <c r="K357" s="126"/>
      <c r="L357" s="137"/>
      <c r="M357" s="137"/>
      <c r="N357" s="126"/>
      <c r="O357" s="206"/>
      <c r="P357" s="206"/>
      <c r="Q357" s="137"/>
      <c r="R357" s="137"/>
      <c r="S357" s="137"/>
      <c r="T357" s="137"/>
    </row>
    <row r="358" spans="1:20" ht="15.75" x14ac:dyDescent="0.25">
      <c r="A358" s="195">
        <v>352</v>
      </c>
      <c r="B358" s="195" t="s">
        <v>5339</v>
      </c>
      <c r="C358" s="196" t="s">
        <v>5286</v>
      </c>
      <c r="D358" s="197" t="s">
        <v>4843</v>
      </c>
      <c r="E358" s="230">
        <v>560000</v>
      </c>
      <c r="F358" s="297"/>
      <c r="G358" s="206"/>
      <c r="H358" s="206"/>
      <c r="I358" s="206"/>
      <c r="J358" s="126"/>
      <c r="K358" s="126"/>
      <c r="L358" s="137"/>
      <c r="M358" s="137"/>
      <c r="N358" s="126"/>
      <c r="O358" s="206"/>
      <c r="P358" s="206"/>
      <c r="Q358" s="137"/>
      <c r="R358" s="137"/>
      <c r="S358" s="137"/>
      <c r="T358" s="137"/>
    </row>
    <row r="359" spans="1:20" ht="31.5" x14ac:dyDescent="0.25">
      <c r="A359" s="195">
        <v>353</v>
      </c>
      <c r="B359" s="195" t="s">
        <v>5340</v>
      </c>
      <c r="C359" s="196" t="s">
        <v>5287</v>
      </c>
      <c r="D359" s="197" t="s">
        <v>5362</v>
      </c>
      <c r="E359" s="230">
        <v>1120000</v>
      </c>
      <c r="F359" s="297" t="s">
        <v>4472</v>
      </c>
      <c r="G359" s="206"/>
      <c r="H359" s="206"/>
      <c r="I359" s="206"/>
      <c r="J359" s="126"/>
      <c r="K359" s="126"/>
      <c r="L359" s="137"/>
      <c r="M359" s="137"/>
      <c r="N359" s="126"/>
      <c r="O359" s="206"/>
      <c r="P359" s="206"/>
      <c r="Q359" s="137"/>
      <c r="R359" s="137"/>
      <c r="S359" s="137"/>
      <c r="T359" s="137"/>
    </row>
    <row r="360" spans="1:20" ht="31.5" x14ac:dyDescent="0.25">
      <c r="A360" s="195">
        <v>354</v>
      </c>
      <c r="B360" s="195" t="s">
        <v>5341</v>
      </c>
      <c r="C360" s="196" t="s">
        <v>5287</v>
      </c>
      <c r="D360" s="197" t="s">
        <v>3505</v>
      </c>
      <c r="E360" s="230">
        <v>460000</v>
      </c>
      <c r="F360" s="297" t="s">
        <v>4472</v>
      </c>
      <c r="G360" s="206"/>
      <c r="H360" s="206"/>
      <c r="I360" s="206"/>
      <c r="J360" s="126"/>
      <c r="K360" s="126"/>
      <c r="L360" s="137"/>
      <c r="M360" s="137"/>
      <c r="N360" s="126"/>
      <c r="O360" s="206"/>
      <c r="P360" s="206"/>
      <c r="Q360" s="137"/>
      <c r="R360" s="137"/>
      <c r="S360" s="137"/>
      <c r="T360" s="137"/>
    </row>
    <row r="361" spans="1:20" ht="15.75" x14ac:dyDescent="0.25">
      <c r="A361" s="195">
        <v>355</v>
      </c>
      <c r="B361" s="195" t="s">
        <v>5342</v>
      </c>
      <c r="C361" s="196" t="s">
        <v>5288</v>
      </c>
      <c r="D361" s="197" t="s">
        <v>5362</v>
      </c>
      <c r="E361" s="230">
        <v>1680000</v>
      </c>
      <c r="F361" s="297"/>
      <c r="G361" s="206"/>
      <c r="H361" s="206"/>
      <c r="I361" s="206"/>
      <c r="J361" s="126"/>
      <c r="K361" s="126"/>
      <c r="L361" s="137"/>
      <c r="M361" s="137"/>
      <c r="N361" s="126"/>
      <c r="O361" s="206"/>
      <c r="P361" s="206"/>
      <c r="Q361" s="137"/>
      <c r="R361" s="137"/>
      <c r="S361" s="137"/>
      <c r="T361" s="137"/>
    </row>
    <row r="362" spans="1:20" ht="15.75" x14ac:dyDescent="0.25">
      <c r="A362" s="195">
        <v>356</v>
      </c>
      <c r="B362" s="195" t="s">
        <v>5343</v>
      </c>
      <c r="C362" s="196" t="s">
        <v>5288</v>
      </c>
      <c r="D362" s="197" t="s">
        <v>3505</v>
      </c>
      <c r="E362" s="230">
        <v>690000</v>
      </c>
      <c r="F362" s="297" t="s">
        <v>4471</v>
      </c>
      <c r="G362" s="206"/>
      <c r="H362" s="206"/>
      <c r="I362" s="206"/>
      <c r="J362" s="126"/>
      <c r="K362" s="126"/>
      <c r="L362" s="137"/>
      <c r="M362" s="137"/>
      <c r="N362" s="126"/>
      <c r="O362" s="206"/>
      <c r="P362" s="206"/>
      <c r="Q362" s="137"/>
      <c r="R362" s="137"/>
      <c r="S362" s="137"/>
      <c r="T362" s="137"/>
    </row>
    <row r="363" spans="1:20" ht="15.75" x14ac:dyDescent="0.25">
      <c r="A363" s="195">
        <v>357</v>
      </c>
      <c r="B363" s="195" t="s">
        <v>5344</v>
      </c>
      <c r="C363" s="196" t="s">
        <v>5289</v>
      </c>
      <c r="D363" s="197" t="s">
        <v>5362</v>
      </c>
      <c r="E363" s="230">
        <v>560000</v>
      </c>
      <c r="F363" s="297"/>
      <c r="G363" s="206"/>
      <c r="H363" s="206"/>
      <c r="I363" s="206"/>
      <c r="J363" s="126"/>
      <c r="K363" s="126"/>
      <c r="L363" s="137"/>
      <c r="M363" s="137"/>
      <c r="N363" s="126"/>
      <c r="O363" s="206"/>
      <c r="P363" s="206"/>
      <c r="Q363" s="137"/>
      <c r="R363" s="137"/>
      <c r="S363" s="137"/>
      <c r="T363" s="137"/>
    </row>
    <row r="364" spans="1:20" ht="15.75" x14ac:dyDescent="0.25">
      <c r="A364" s="195">
        <v>358</v>
      </c>
      <c r="B364" s="195" t="s">
        <v>5345</v>
      </c>
      <c r="C364" s="196" t="s">
        <v>5289</v>
      </c>
      <c r="D364" s="197" t="s">
        <v>3505</v>
      </c>
      <c r="E364" s="230">
        <v>230000</v>
      </c>
      <c r="F364" s="297"/>
      <c r="G364" s="206"/>
      <c r="H364" s="206"/>
      <c r="I364" s="206"/>
      <c r="J364" s="126"/>
      <c r="K364" s="126"/>
      <c r="L364" s="137"/>
      <c r="M364" s="137"/>
      <c r="N364" s="126"/>
      <c r="O364" s="206"/>
      <c r="P364" s="206"/>
      <c r="Q364" s="137"/>
      <c r="R364" s="137"/>
      <c r="S364" s="137"/>
      <c r="T364" s="137"/>
    </row>
    <row r="365" spans="1:20" ht="15.75" x14ac:dyDescent="0.25">
      <c r="A365" s="195">
        <v>359</v>
      </c>
      <c r="B365" s="195" t="s">
        <v>5346</v>
      </c>
      <c r="C365" s="196" t="s">
        <v>5290</v>
      </c>
      <c r="D365" s="197" t="s">
        <v>3505</v>
      </c>
      <c r="E365" s="230">
        <v>230000</v>
      </c>
      <c r="F365" s="297"/>
      <c r="G365" s="206"/>
      <c r="H365" s="206"/>
      <c r="I365" s="206"/>
      <c r="J365" s="126"/>
      <c r="K365" s="126"/>
      <c r="L365" s="137"/>
      <c r="M365" s="137"/>
      <c r="N365" s="126"/>
      <c r="O365" s="206"/>
      <c r="P365" s="206"/>
      <c r="Q365" s="137"/>
      <c r="R365" s="137"/>
      <c r="S365" s="137"/>
      <c r="T365" s="137"/>
    </row>
    <row r="366" spans="1:20" ht="15.75" x14ac:dyDescent="0.25">
      <c r="A366" s="195">
        <v>360</v>
      </c>
      <c r="B366" s="195" t="s">
        <v>5347</v>
      </c>
      <c r="C366" s="196" t="s">
        <v>5290</v>
      </c>
      <c r="D366" s="197" t="s">
        <v>5362</v>
      </c>
      <c r="E366" s="230">
        <v>560000</v>
      </c>
      <c r="F366" s="297"/>
      <c r="G366" s="206"/>
      <c r="H366" s="206"/>
      <c r="I366" s="206"/>
      <c r="J366" s="126"/>
      <c r="K366" s="126"/>
      <c r="L366" s="137"/>
      <c r="M366" s="137"/>
      <c r="N366" s="126"/>
      <c r="O366" s="206"/>
      <c r="P366" s="206"/>
      <c r="Q366" s="137"/>
      <c r="R366" s="137"/>
      <c r="S366" s="137"/>
      <c r="T366" s="137"/>
    </row>
    <row r="367" spans="1:20" ht="15.75" x14ac:dyDescent="0.25">
      <c r="A367" s="195">
        <v>361</v>
      </c>
      <c r="B367" s="195" t="s">
        <v>5348</v>
      </c>
      <c r="C367" s="196" t="s">
        <v>5291</v>
      </c>
      <c r="D367" s="197" t="s">
        <v>5362</v>
      </c>
      <c r="E367" s="230">
        <v>560000</v>
      </c>
      <c r="F367" s="297"/>
      <c r="G367" s="206"/>
      <c r="H367" s="206"/>
      <c r="I367" s="206"/>
      <c r="J367" s="126"/>
      <c r="K367" s="126"/>
      <c r="L367" s="137"/>
      <c r="M367" s="137"/>
      <c r="N367" s="126"/>
      <c r="O367" s="206"/>
      <c r="P367" s="206"/>
      <c r="Q367" s="137"/>
      <c r="R367" s="137"/>
      <c r="S367" s="137"/>
      <c r="T367" s="137"/>
    </row>
    <row r="368" spans="1:20" ht="15.75" x14ac:dyDescent="0.25">
      <c r="A368" s="195">
        <v>362</v>
      </c>
      <c r="B368" s="195" t="s">
        <v>5349</v>
      </c>
      <c r="C368" s="196" t="s">
        <v>5291</v>
      </c>
      <c r="D368" s="197" t="s">
        <v>3505</v>
      </c>
      <c r="E368" s="230">
        <v>230000</v>
      </c>
      <c r="F368" s="297"/>
      <c r="G368" s="206"/>
      <c r="H368" s="206"/>
      <c r="I368" s="206"/>
      <c r="J368" s="126"/>
      <c r="K368" s="126"/>
      <c r="L368" s="137"/>
      <c r="M368" s="137"/>
      <c r="N368" s="126"/>
      <c r="O368" s="206"/>
      <c r="P368" s="206"/>
      <c r="Q368" s="137"/>
      <c r="R368" s="137"/>
      <c r="S368" s="137"/>
      <c r="T368" s="137"/>
    </row>
    <row r="369" spans="1:20" ht="15.75" x14ac:dyDescent="0.25">
      <c r="A369" s="195">
        <v>363</v>
      </c>
      <c r="B369" s="195" t="s">
        <v>5350</v>
      </c>
      <c r="C369" s="196" t="s">
        <v>2913</v>
      </c>
      <c r="D369" s="197" t="s">
        <v>3505</v>
      </c>
      <c r="E369" s="230">
        <v>230000</v>
      </c>
      <c r="F369" s="297"/>
      <c r="G369" s="206"/>
      <c r="H369" s="206"/>
      <c r="I369" s="206"/>
      <c r="J369" s="126"/>
      <c r="K369" s="126"/>
      <c r="L369" s="137"/>
      <c r="M369" s="137"/>
      <c r="N369" s="126"/>
      <c r="O369" s="206"/>
      <c r="P369" s="206"/>
      <c r="Q369" s="137"/>
      <c r="R369" s="137"/>
      <c r="S369" s="137"/>
      <c r="T369" s="137"/>
    </row>
    <row r="370" spans="1:20" ht="15.75" x14ac:dyDescent="0.25">
      <c r="A370" s="195">
        <v>364</v>
      </c>
      <c r="B370" s="195" t="s">
        <v>5351</v>
      </c>
      <c r="C370" s="196" t="s">
        <v>2913</v>
      </c>
      <c r="D370" s="197" t="s">
        <v>5362</v>
      </c>
      <c r="E370" s="230">
        <v>560000</v>
      </c>
      <c r="F370" s="297"/>
      <c r="G370" s="206"/>
      <c r="H370" s="206"/>
      <c r="I370" s="206"/>
      <c r="J370" s="126"/>
      <c r="K370" s="126"/>
      <c r="L370" s="137"/>
      <c r="M370" s="137"/>
      <c r="N370" s="126"/>
      <c r="O370" s="206"/>
      <c r="P370" s="206"/>
      <c r="Q370" s="137"/>
      <c r="R370" s="137"/>
      <c r="S370" s="137"/>
      <c r="T370" s="137"/>
    </row>
    <row r="371" spans="1:20" ht="15.75" x14ac:dyDescent="0.25">
      <c r="A371" s="195">
        <v>365</v>
      </c>
      <c r="B371" s="195" t="s">
        <v>5352</v>
      </c>
      <c r="C371" s="196" t="s">
        <v>5292</v>
      </c>
      <c r="D371" s="197" t="s">
        <v>5362</v>
      </c>
      <c r="E371" s="230">
        <v>560000</v>
      </c>
      <c r="F371" s="297"/>
      <c r="G371" s="206"/>
      <c r="H371" s="206"/>
      <c r="I371" s="206"/>
      <c r="J371" s="126"/>
      <c r="K371" s="126"/>
      <c r="L371" s="137"/>
      <c r="M371" s="137"/>
      <c r="N371" s="126"/>
      <c r="O371" s="206"/>
      <c r="P371" s="206"/>
      <c r="Q371" s="137"/>
      <c r="R371" s="137"/>
      <c r="S371" s="137"/>
      <c r="T371" s="137"/>
    </row>
    <row r="372" spans="1:20" ht="15.75" x14ac:dyDescent="0.25">
      <c r="A372" s="195">
        <v>366</v>
      </c>
      <c r="B372" s="195" t="s">
        <v>5353</v>
      </c>
      <c r="C372" s="196" t="s">
        <v>5292</v>
      </c>
      <c r="D372" s="197" t="s">
        <v>3505</v>
      </c>
      <c r="E372" s="230">
        <v>230000</v>
      </c>
      <c r="F372" s="297"/>
      <c r="G372" s="206"/>
      <c r="H372" s="206"/>
      <c r="I372" s="206"/>
      <c r="J372" s="126"/>
      <c r="K372" s="126"/>
      <c r="L372" s="137"/>
      <c r="M372" s="137"/>
      <c r="N372" s="126"/>
      <c r="O372" s="206"/>
      <c r="P372" s="206"/>
      <c r="Q372" s="137"/>
      <c r="R372" s="137"/>
      <c r="S372" s="137"/>
      <c r="T372" s="137"/>
    </row>
    <row r="373" spans="1:20" ht="15.75" x14ac:dyDescent="0.25">
      <c r="A373" s="195">
        <v>367</v>
      </c>
      <c r="B373" s="195" t="s">
        <v>5354</v>
      </c>
      <c r="C373" s="196" t="s">
        <v>5293</v>
      </c>
      <c r="D373" s="197" t="s">
        <v>3505</v>
      </c>
      <c r="E373" s="230">
        <v>230000</v>
      </c>
      <c r="F373" s="297"/>
      <c r="G373" s="206"/>
      <c r="H373" s="206"/>
      <c r="I373" s="206"/>
      <c r="J373" s="126"/>
      <c r="K373" s="126"/>
      <c r="L373" s="137"/>
      <c r="M373" s="137"/>
      <c r="N373" s="126"/>
      <c r="O373" s="206"/>
      <c r="P373" s="206"/>
      <c r="Q373" s="137"/>
      <c r="R373" s="137"/>
      <c r="S373" s="137"/>
      <c r="T373" s="137"/>
    </row>
    <row r="374" spans="1:20" ht="15.75" x14ac:dyDescent="0.25">
      <c r="A374" s="195">
        <v>368</v>
      </c>
      <c r="B374" s="195" t="s">
        <v>5355</v>
      </c>
      <c r="C374" s="196" t="s">
        <v>5293</v>
      </c>
      <c r="D374" s="197" t="s">
        <v>5362</v>
      </c>
      <c r="E374" s="230">
        <v>560000</v>
      </c>
      <c r="F374" s="297"/>
      <c r="G374" s="206"/>
      <c r="H374" s="206"/>
      <c r="I374" s="206"/>
      <c r="J374" s="126"/>
      <c r="K374" s="126"/>
      <c r="L374" s="137"/>
      <c r="M374" s="137"/>
      <c r="N374" s="126"/>
      <c r="O374" s="206"/>
      <c r="P374" s="206"/>
      <c r="Q374" s="137"/>
      <c r="R374" s="137"/>
      <c r="S374" s="137"/>
      <c r="T374" s="137"/>
    </row>
    <row r="375" spans="1:20" ht="15.75" x14ac:dyDescent="0.25">
      <c r="A375" s="195">
        <v>369</v>
      </c>
      <c r="B375" s="195" t="s">
        <v>5356</v>
      </c>
      <c r="C375" s="196" t="s">
        <v>5294</v>
      </c>
      <c r="D375" s="197" t="s">
        <v>5362</v>
      </c>
      <c r="E375" s="230">
        <v>560000</v>
      </c>
      <c r="F375" s="297"/>
      <c r="G375" s="206"/>
      <c r="H375" s="206"/>
      <c r="I375" s="206"/>
      <c r="J375" s="126"/>
      <c r="K375" s="126"/>
      <c r="L375" s="137"/>
      <c r="M375" s="137"/>
      <c r="N375" s="126"/>
      <c r="O375" s="206"/>
      <c r="P375" s="206"/>
      <c r="Q375" s="137"/>
      <c r="R375" s="137"/>
      <c r="S375" s="137"/>
      <c r="T375" s="137"/>
    </row>
    <row r="376" spans="1:20" ht="15.75" x14ac:dyDescent="0.25">
      <c r="A376" s="195">
        <v>370</v>
      </c>
      <c r="B376" s="195" t="s">
        <v>5357</v>
      </c>
      <c r="C376" s="196" t="s">
        <v>5294</v>
      </c>
      <c r="D376" s="197" t="s">
        <v>3505</v>
      </c>
      <c r="E376" s="230">
        <v>230000</v>
      </c>
      <c r="F376" s="297"/>
      <c r="G376" s="206"/>
      <c r="H376" s="206"/>
      <c r="I376" s="206"/>
      <c r="J376" s="126"/>
      <c r="K376" s="126"/>
      <c r="L376" s="137"/>
      <c r="M376" s="137"/>
      <c r="N376" s="126"/>
      <c r="O376" s="206"/>
      <c r="P376" s="206"/>
      <c r="Q376" s="137"/>
      <c r="R376" s="137"/>
      <c r="S376" s="137"/>
      <c r="T376" s="137"/>
    </row>
    <row r="377" spans="1:20" ht="15.75" x14ac:dyDescent="0.25">
      <c r="A377" s="195">
        <v>371</v>
      </c>
      <c r="B377" s="195" t="s">
        <v>5358</v>
      </c>
      <c r="C377" s="196" t="s">
        <v>4818</v>
      </c>
      <c r="D377" s="197" t="s">
        <v>5362</v>
      </c>
      <c r="E377" s="230">
        <v>560000</v>
      </c>
      <c r="F377" s="297"/>
      <c r="G377" s="206"/>
      <c r="H377" s="206"/>
      <c r="I377" s="206"/>
      <c r="J377" s="126"/>
      <c r="K377" s="126"/>
      <c r="L377" s="137"/>
      <c r="M377" s="137"/>
      <c r="N377" s="126"/>
      <c r="O377" s="206"/>
      <c r="P377" s="206"/>
      <c r="Q377" s="137"/>
      <c r="R377" s="137"/>
      <c r="S377" s="137"/>
      <c r="T377" s="137"/>
    </row>
    <row r="378" spans="1:20" ht="15.75" x14ac:dyDescent="0.25">
      <c r="A378" s="195">
        <v>372</v>
      </c>
      <c r="B378" s="195" t="s">
        <v>5359</v>
      </c>
      <c r="C378" s="196" t="s">
        <v>4818</v>
      </c>
      <c r="D378" s="197" t="s">
        <v>3505</v>
      </c>
      <c r="E378" s="230">
        <v>230000</v>
      </c>
      <c r="F378" s="297"/>
      <c r="G378" s="206"/>
      <c r="H378" s="206"/>
      <c r="I378" s="206"/>
      <c r="J378" s="126"/>
      <c r="K378" s="126"/>
      <c r="L378" s="137"/>
      <c r="M378" s="137"/>
      <c r="N378" s="126"/>
      <c r="O378" s="206"/>
      <c r="P378" s="206"/>
      <c r="Q378" s="137"/>
      <c r="R378" s="137"/>
      <c r="S378" s="137"/>
      <c r="T378" s="137"/>
    </row>
    <row r="379" spans="1:20" ht="15.75" x14ac:dyDescent="0.25">
      <c r="A379" s="195">
        <v>373</v>
      </c>
      <c r="B379" s="195" t="s">
        <v>5360</v>
      </c>
      <c r="C379" s="196" t="s">
        <v>5295</v>
      </c>
      <c r="D379" s="197" t="s">
        <v>3505</v>
      </c>
      <c r="E379" s="230">
        <v>230000</v>
      </c>
      <c r="F379" s="297"/>
      <c r="G379" s="206"/>
      <c r="H379" s="206"/>
      <c r="I379" s="206"/>
      <c r="J379" s="126"/>
      <c r="K379" s="126"/>
      <c r="L379" s="137"/>
      <c r="M379" s="137"/>
      <c r="N379" s="126"/>
      <c r="O379" s="206"/>
      <c r="P379" s="206"/>
      <c r="Q379" s="137"/>
      <c r="R379" s="137"/>
      <c r="S379" s="137"/>
      <c r="T379" s="137"/>
    </row>
    <row r="380" spans="1:20" ht="15.75" x14ac:dyDescent="0.25">
      <c r="A380" s="195">
        <v>374</v>
      </c>
      <c r="B380" s="195" t="s">
        <v>5361</v>
      </c>
      <c r="C380" s="196" t="s">
        <v>5295</v>
      </c>
      <c r="D380" s="197" t="s">
        <v>5362</v>
      </c>
      <c r="E380" s="230">
        <v>560000</v>
      </c>
      <c r="F380" s="297"/>
      <c r="G380" s="299">
        <f>E381-G251</f>
        <v>86130000</v>
      </c>
      <c r="H380" s="206"/>
      <c r="I380" s="206"/>
      <c r="J380" s="126"/>
      <c r="K380" s="126"/>
      <c r="L380" s="137"/>
      <c r="M380" s="137"/>
      <c r="N380" s="126"/>
      <c r="O380" s="206"/>
      <c r="P380" s="206"/>
      <c r="Q380" s="137"/>
      <c r="R380" s="137"/>
      <c r="S380" s="137"/>
      <c r="T380" s="137"/>
    </row>
    <row r="381" spans="1:20" ht="15.75" x14ac:dyDescent="0.25">
      <c r="A381" s="279" t="s">
        <v>330</v>
      </c>
      <c r="B381" s="280"/>
      <c r="C381" s="280"/>
      <c r="D381" s="281"/>
      <c r="E381" s="239">
        <f>SUM(E7:E380)</f>
        <v>177980000</v>
      </c>
      <c r="F381" s="296"/>
      <c r="H381" s="292">
        <f>SUM(E115:E169)</f>
        <v>22500000</v>
      </c>
    </row>
    <row r="382" spans="1:20" ht="15.75" x14ac:dyDescent="0.25">
      <c r="A382" s="282" t="s">
        <v>5366</v>
      </c>
      <c r="B382" s="283"/>
      <c r="C382" s="283"/>
      <c r="D382" s="283"/>
      <c r="E382" s="283"/>
      <c r="F382" s="283"/>
      <c r="H382" s="292">
        <f>SUM(E251:E380)</f>
        <v>63630000</v>
      </c>
    </row>
    <row r="383" spans="1:20" ht="15.75" x14ac:dyDescent="0.25">
      <c r="A383" s="246" t="s">
        <v>5261</v>
      </c>
      <c r="B383" s="246"/>
      <c r="C383" s="246"/>
      <c r="D383" s="246"/>
      <c r="E383" s="246"/>
      <c r="F383" s="246"/>
    </row>
    <row r="384" spans="1:20" ht="15.75" x14ac:dyDescent="0.25">
      <c r="A384" s="247" t="s">
        <v>9</v>
      </c>
      <c r="B384" s="247"/>
      <c r="C384" s="247"/>
      <c r="D384" s="247" t="s">
        <v>10</v>
      </c>
      <c r="E384" s="247"/>
      <c r="F384" s="247"/>
    </row>
    <row r="385" spans="1:11" ht="15.75" x14ac:dyDescent="0.25">
      <c r="A385" s="1"/>
      <c r="B385" s="1"/>
      <c r="C385" s="1"/>
      <c r="D385" s="1"/>
      <c r="E385" s="209"/>
      <c r="F385" s="10"/>
    </row>
    <row r="386" spans="1:11" ht="15.75" x14ac:dyDescent="0.25">
      <c r="A386" s="1"/>
      <c r="B386" s="1"/>
      <c r="C386" s="1"/>
      <c r="D386" s="1"/>
      <c r="E386" s="209"/>
      <c r="F386" s="10"/>
    </row>
    <row r="387" spans="1:11" ht="15.75" x14ac:dyDescent="0.25">
      <c r="A387" s="1"/>
      <c r="B387" s="1"/>
      <c r="C387" s="1"/>
      <c r="D387" s="1"/>
      <c r="E387" s="209"/>
      <c r="F387" s="10"/>
    </row>
    <row r="388" spans="1:11" ht="15.75" x14ac:dyDescent="0.25">
      <c r="A388" s="1"/>
      <c r="B388" s="1"/>
      <c r="C388" s="1"/>
      <c r="D388" s="1"/>
      <c r="E388" s="209"/>
      <c r="F388" s="10"/>
    </row>
    <row r="389" spans="1:11" ht="15.75" x14ac:dyDescent="0.25">
      <c r="A389" s="247" t="s">
        <v>11</v>
      </c>
      <c r="B389" s="247"/>
      <c r="C389" s="247"/>
      <c r="D389" s="247" t="s">
        <v>12</v>
      </c>
      <c r="E389" s="276"/>
      <c r="F389" s="247"/>
    </row>
    <row r="390" spans="1:11" ht="15.75" x14ac:dyDescent="0.25">
      <c r="A390" s="203"/>
      <c r="B390" s="285" t="s">
        <v>183</v>
      </c>
      <c r="C390" s="285"/>
      <c r="D390" s="203"/>
      <c r="E390" s="210"/>
      <c r="F390" s="203"/>
    </row>
    <row r="391" spans="1:11" ht="15.75" x14ac:dyDescent="0.25">
      <c r="A391" s="241" t="s">
        <v>5259</v>
      </c>
      <c r="B391" s="241"/>
      <c r="C391" s="241"/>
      <c r="D391" s="286" t="s">
        <v>5257</v>
      </c>
      <c r="E391" s="287"/>
      <c r="F391" s="286"/>
    </row>
    <row r="392" spans="1:11" ht="15.75" x14ac:dyDescent="0.25">
      <c r="A392" s="205" t="s">
        <v>4781</v>
      </c>
      <c r="B392" s="241"/>
      <c r="C392" s="241"/>
      <c r="D392" s="286" t="s">
        <v>5258</v>
      </c>
      <c r="E392" s="287"/>
      <c r="F392" s="286"/>
    </row>
    <row r="393" spans="1:11" ht="15.75" x14ac:dyDescent="0.25">
      <c r="A393" s="241" t="s">
        <v>5365</v>
      </c>
      <c r="B393" s="241"/>
      <c r="C393" s="241"/>
      <c r="D393" s="286" t="s">
        <v>4106</v>
      </c>
      <c r="E393" s="287"/>
      <c r="F393" s="286"/>
    </row>
    <row r="394" spans="1:11" ht="15.75" x14ac:dyDescent="0.25">
      <c r="A394" s="285" t="s">
        <v>5363</v>
      </c>
      <c r="B394" s="285"/>
      <c r="C394" s="285"/>
      <c r="D394" s="288"/>
      <c r="E394" s="289"/>
      <c r="F394" s="288"/>
      <c r="K394">
        <v>150000</v>
      </c>
    </row>
    <row r="395" spans="1:11" ht="15.75" x14ac:dyDescent="0.25">
      <c r="A395" s="241" t="s">
        <v>5364</v>
      </c>
      <c r="B395" s="241"/>
      <c r="C395" s="241"/>
      <c r="D395" s="203"/>
      <c r="E395" s="210"/>
      <c r="F395" s="203"/>
      <c r="K395">
        <v>210000</v>
      </c>
    </row>
    <row r="396" spans="1:11" x14ac:dyDescent="0.25">
      <c r="K396">
        <v>41860000</v>
      </c>
    </row>
    <row r="397" spans="1:11" x14ac:dyDescent="0.25">
      <c r="K397">
        <v>114140000</v>
      </c>
    </row>
    <row r="398" spans="1:11" x14ac:dyDescent="0.25">
      <c r="K398">
        <v>16640000</v>
      </c>
    </row>
    <row r="399" spans="1:11" x14ac:dyDescent="0.25">
      <c r="K399">
        <v>3200000</v>
      </c>
    </row>
    <row r="400" spans="1:11" x14ac:dyDescent="0.25">
      <c r="K400">
        <v>935000</v>
      </c>
    </row>
    <row r="401" spans="11:11" x14ac:dyDescent="0.25">
      <c r="K401">
        <v>845000</v>
      </c>
    </row>
    <row r="402" spans="11:11" x14ac:dyDescent="0.25">
      <c r="K402">
        <f>SUM(K394:K401)</f>
        <v>177980000</v>
      </c>
    </row>
    <row r="545" spans="1:19" ht="18.75" x14ac:dyDescent="0.3">
      <c r="A545" s="248" t="s">
        <v>166</v>
      </c>
      <c r="B545" s="248"/>
      <c r="C545" s="248"/>
      <c r="D545" s="248"/>
      <c r="E545" s="266"/>
      <c r="F545" s="248"/>
    </row>
    <row r="546" spans="1:19" ht="18.75" x14ac:dyDescent="0.3">
      <c r="A546" s="277" t="s">
        <v>0</v>
      </c>
      <c r="B546" s="277"/>
      <c r="C546" s="277"/>
      <c r="D546" s="277"/>
      <c r="E546" s="278"/>
      <c r="F546" s="277"/>
    </row>
    <row r="547" spans="1:19" ht="18.75" x14ac:dyDescent="0.3">
      <c r="A547" s="236"/>
      <c r="B547" s="236"/>
      <c r="C547" s="236"/>
      <c r="D547" s="236"/>
      <c r="E547" s="237"/>
      <c r="F547" s="236"/>
    </row>
    <row r="548" spans="1:19" ht="22.5" x14ac:dyDescent="0.3">
      <c r="A548" s="250" t="s">
        <v>1565</v>
      </c>
      <c r="B548" s="250"/>
      <c r="C548" s="250"/>
      <c r="D548" s="250"/>
      <c r="E548" s="274"/>
      <c r="F548" s="250"/>
    </row>
    <row r="549" spans="1:19" ht="22.5" x14ac:dyDescent="0.3">
      <c r="A549" s="201"/>
      <c r="B549" s="201"/>
      <c r="C549" s="201"/>
      <c r="D549" s="201"/>
      <c r="E549" s="226"/>
      <c r="F549" s="201"/>
    </row>
    <row r="550" spans="1:19" ht="22.5" customHeight="1" x14ac:dyDescent="0.25">
      <c r="A550" s="25" t="s">
        <v>1</v>
      </c>
      <c r="B550" s="25" t="s">
        <v>2</v>
      </c>
      <c r="C550" s="190" t="s">
        <v>3588</v>
      </c>
      <c r="D550" s="25" t="s">
        <v>5</v>
      </c>
      <c r="E550" s="208" t="s">
        <v>6</v>
      </c>
      <c r="F550" s="25" t="s">
        <v>1564</v>
      </c>
    </row>
    <row r="551" spans="1:19" ht="15.75" customHeight="1" x14ac:dyDescent="0.25">
      <c r="A551" s="195">
        <v>1</v>
      </c>
      <c r="B551" s="195" t="s">
        <v>4577</v>
      </c>
      <c r="C551" s="207" t="s">
        <v>4488</v>
      </c>
      <c r="D551" s="197" t="s">
        <v>4457</v>
      </c>
      <c r="E551" s="230">
        <v>560000</v>
      </c>
      <c r="F551" s="195"/>
      <c r="G551" s="230">
        <v>560000</v>
      </c>
      <c r="H551" s="206"/>
      <c r="I551" s="206"/>
      <c r="J551" s="126"/>
      <c r="K551" s="126"/>
      <c r="L551" s="137"/>
      <c r="M551" s="137"/>
      <c r="N551" s="126"/>
      <c r="O551" s="206"/>
      <c r="P551" s="206"/>
      <c r="Q551" s="137"/>
      <c r="R551" s="137"/>
      <c r="S551" s="137"/>
    </row>
    <row r="552" spans="1:19" ht="15.75" customHeight="1" x14ac:dyDescent="0.25">
      <c r="A552" s="195">
        <v>2</v>
      </c>
      <c r="B552" s="195" t="s">
        <v>4578</v>
      </c>
      <c r="C552" s="207" t="s">
        <v>4488</v>
      </c>
      <c r="D552" s="197" t="s">
        <v>3505</v>
      </c>
      <c r="E552" s="230">
        <v>230000</v>
      </c>
      <c r="F552" s="195"/>
      <c r="G552" s="230">
        <v>230000</v>
      </c>
      <c r="H552" s="206"/>
      <c r="I552" s="206"/>
      <c r="J552" s="126"/>
      <c r="K552" s="126"/>
      <c r="L552" s="137"/>
      <c r="M552" s="137"/>
      <c r="N552" s="126"/>
      <c r="O552" s="206"/>
      <c r="P552" s="206"/>
      <c r="Q552" s="137"/>
      <c r="R552" s="137"/>
      <c r="S552" s="137"/>
    </row>
    <row r="553" spans="1:19" ht="15.75" customHeight="1" x14ac:dyDescent="0.25">
      <c r="A553" s="195">
        <v>3</v>
      </c>
      <c r="B553" s="195" t="s">
        <v>4579</v>
      </c>
      <c r="C553" s="207" t="s">
        <v>4489</v>
      </c>
      <c r="D553" s="197" t="s">
        <v>3505</v>
      </c>
      <c r="E553" s="230">
        <v>230000</v>
      </c>
      <c r="F553" s="195"/>
      <c r="G553" s="230">
        <v>230000</v>
      </c>
      <c r="H553" s="206"/>
      <c r="I553" s="206"/>
      <c r="J553" s="126"/>
      <c r="K553" s="126"/>
      <c r="L553" s="137"/>
      <c r="M553" s="137"/>
      <c r="N553" s="126"/>
      <c r="O553" s="206"/>
      <c r="P553" s="206"/>
      <c r="Q553" s="137"/>
      <c r="R553" s="137"/>
      <c r="S553" s="137"/>
    </row>
    <row r="554" spans="1:19" ht="15.75" customHeight="1" x14ac:dyDescent="0.25">
      <c r="A554" s="195">
        <v>4</v>
      </c>
      <c r="B554" s="195" t="s">
        <v>4580</v>
      </c>
      <c r="C554" s="207" t="s">
        <v>4489</v>
      </c>
      <c r="D554" s="197" t="s">
        <v>4457</v>
      </c>
      <c r="E554" s="230">
        <v>560000</v>
      </c>
      <c r="F554" s="195"/>
      <c r="G554" s="230">
        <v>560000</v>
      </c>
      <c r="H554" s="206"/>
      <c r="I554" s="206"/>
      <c r="J554" s="126"/>
      <c r="K554" s="126"/>
      <c r="L554" s="137"/>
      <c r="M554" s="137"/>
      <c r="N554" s="126"/>
      <c r="O554" s="206"/>
      <c r="P554" s="206"/>
      <c r="Q554" s="137"/>
      <c r="R554" s="137"/>
      <c r="S554" s="137"/>
    </row>
    <row r="555" spans="1:19" ht="15.75" customHeight="1" x14ac:dyDescent="0.25">
      <c r="A555" s="195">
        <v>5</v>
      </c>
      <c r="B555" s="195" t="s">
        <v>4581</v>
      </c>
      <c r="C555" s="207" t="s">
        <v>4490</v>
      </c>
      <c r="D555" s="197" t="s">
        <v>4457</v>
      </c>
      <c r="E555" s="230">
        <v>560000</v>
      </c>
      <c r="F555" s="195"/>
      <c r="G555" s="230">
        <v>560000</v>
      </c>
      <c r="H555" s="206"/>
      <c r="I555" s="206"/>
      <c r="J555" s="126"/>
      <c r="K555" s="126"/>
      <c r="L555" s="137"/>
      <c r="M555" s="137"/>
      <c r="N555" s="126"/>
      <c r="O555" s="206"/>
      <c r="P555" s="206"/>
      <c r="Q555" s="137"/>
      <c r="R555" s="137"/>
      <c r="S555" s="137"/>
    </row>
    <row r="556" spans="1:19" ht="15.75" customHeight="1" x14ac:dyDescent="0.25">
      <c r="A556" s="195">
        <v>6</v>
      </c>
      <c r="B556" s="195" t="s">
        <v>4582</v>
      </c>
      <c r="C556" s="207" t="s">
        <v>4490</v>
      </c>
      <c r="D556" s="197" t="s">
        <v>3505</v>
      </c>
      <c r="E556" s="230">
        <v>230000</v>
      </c>
      <c r="F556" s="195"/>
      <c r="G556" s="230">
        <v>230000</v>
      </c>
      <c r="H556" s="206"/>
      <c r="I556" s="206"/>
      <c r="J556" s="126"/>
      <c r="K556" s="126"/>
      <c r="L556" s="137"/>
      <c r="M556" s="137"/>
      <c r="N556" s="126"/>
      <c r="O556" s="206"/>
      <c r="P556" s="206"/>
      <c r="Q556" s="137"/>
      <c r="R556" s="137"/>
      <c r="S556" s="137"/>
    </row>
    <row r="557" spans="1:19" ht="15.75" customHeight="1" x14ac:dyDescent="0.25">
      <c r="A557" s="195">
        <v>7</v>
      </c>
      <c r="B557" s="195" t="s">
        <v>4583</v>
      </c>
      <c r="C557" s="207" t="s">
        <v>4491</v>
      </c>
      <c r="D557" s="197" t="s">
        <v>3505</v>
      </c>
      <c r="E557" s="230">
        <v>230000</v>
      </c>
      <c r="F557" s="195"/>
      <c r="G557" s="230">
        <v>230000</v>
      </c>
      <c r="H557" s="206"/>
      <c r="I557" s="206"/>
      <c r="J557" s="126"/>
      <c r="K557" s="126"/>
      <c r="L557" s="137"/>
      <c r="M557" s="137"/>
      <c r="N557" s="126"/>
      <c r="O557" s="206"/>
      <c r="P557" s="206"/>
      <c r="Q557" s="137"/>
      <c r="R557" s="137"/>
      <c r="S557" s="137"/>
    </row>
    <row r="558" spans="1:19" ht="15.75" customHeight="1" x14ac:dyDescent="0.25">
      <c r="A558" s="195">
        <v>8</v>
      </c>
      <c r="B558" s="195" t="s">
        <v>4584</v>
      </c>
      <c r="C558" s="207" t="s">
        <v>4491</v>
      </c>
      <c r="D558" s="197" t="s">
        <v>4457</v>
      </c>
      <c r="E558" s="230">
        <v>560000</v>
      </c>
      <c r="F558" s="195"/>
      <c r="G558" s="230">
        <v>560000</v>
      </c>
      <c r="H558" s="206"/>
      <c r="I558" s="206"/>
      <c r="J558" s="126"/>
      <c r="K558" s="126"/>
      <c r="L558" s="137"/>
      <c r="M558" s="137"/>
      <c r="N558" s="126"/>
      <c r="O558" s="206"/>
      <c r="P558" s="206"/>
      <c r="Q558" s="137"/>
      <c r="R558" s="137"/>
      <c r="S558" s="137"/>
    </row>
    <row r="559" spans="1:19" ht="15.75" customHeight="1" x14ac:dyDescent="0.25">
      <c r="A559" s="195">
        <v>9</v>
      </c>
      <c r="B559" s="195" t="s">
        <v>4585</v>
      </c>
      <c r="C559" s="207" t="s">
        <v>4492</v>
      </c>
      <c r="D559" s="197" t="s">
        <v>4457</v>
      </c>
      <c r="E559" s="230">
        <v>560000</v>
      </c>
      <c r="F559" s="195"/>
      <c r="G559" s="230">
        <v>560000</v>
      </c>
      <c r="H559" s="206"/>
      <c r="I559" s="206"/>
      <c r="J559" s="126"/>
      <c r="K559" s="126"/>
      <c r="L559" s="137"/>
      <c r="M559" s="137"/>
      <c r="N559" s="126"/>
      <c r="O559" s="206"/>
      <c r="P559" s="206"/>
      <c r="Q559" s="137"/>
      <c r="R559" s="137"/>
      <c r="S559" s="137"/>
    </row>
    <row r="560" spans="1:19" ht="15.75" customHeight="1" x14ac:dyDescent="0.25">
      <c r="A560" s="195">
        <v>10</v>
      </c>
      <c r="B560" s="195" t="s">
        <v>4586</v>
      </c>
      <c r="C560" s="207" t="s">
        <v>4492</v>
      </c>
      <c r="D560" s="197" t="s">
        <v>3505</v>
      </c>
      <c r="E560" s="230">
        <v>230000</v>
      </c>
      <c r="F560" s="195"/>
      <c r="G560" s="230">
        <v>230000</v>
      </c>
      <c r="H560" s="206"/>
      <c r="I560" s="206"/>
      <c r="J560" s="126"/>
      <c r="K560" s="126"/>
      <c r="L560" s="137"/>
      <c r="M560" s="137"/>
      <c r="N560" s="126"/>
      <c r="O560" s="206"/>
      <c r="P560" s="206"/>
      <c r="Q560" s="137"/>
      <c r="R560" s="137"/>
      <c r="S560" s="137"/>
    </row>
    <row r="561" spans="1:19" ht="15.75" customHeight="1" x14ac:dyDescent="0.25">
      <c r="A561" s="195">
        <v>11</v>
      </c>
      <c r="B561" s="195" t="s">
        <v>4587</v>
      </c>
      <c r="C561" s="207" t="s">
        <v>4493</v>
      </c>
      <c r="D561" s="197" t="s">
        <v>4457</v>
      </c>
      <c r="E561" s="230">
        <v>560000</v>
      </c>
      <c r="F561" s="195"/>
      <c r="G561" s="230">
        <v>560000</v>
      </c>
      <c r="H561" s="206"/>
      <c r="I561" s="206"/>
      <c r="J561" s="126"/>
      <c r="K561" s="126"/>
      <c r="L561" s="137"/>
      <c r="M561" s="137"/>
      <c r="N561" s="126"/>
      <c r="O561" s="206"/>
      <c r="P561" s="206"/>
      <c r="Q561" s="137"/>
      <c r="R561" s="137"/>
      <c r="S561" s="137"/>
    </row>
    <row r="562" spans="1:19" ht="15.75" customHeight="1" x14ac:dyDescent="0.25">
      <c r="A562" s="195">
        <v>12</v>
      </c>
      <c r="B562" s="195" t="s">
        <v>4588</v>
      </c>
      <c r="C562" s="207" t="s">
        <v>4493</v>
      </c>
      <c r="D562" s="197" t="s">
        <v>3505</v>
      </c>
      <c r="E562" s="230">
        <v>230000</v>
      </c>
      <c r="F562" s="195"/>
      <c r="G562" s="230">
        <v>230000</v>
      </c>
      <c r="H562" s="206"/>
      <c r="I562" s="206"/>
      <c r="J562" s="126"/>
      <c r="K562" s="126"/>
      <c r="L562" s="137"/>
      <c r="M562" s="137"/>
      <c r="N562" s="126"/>
      <c r="O562" s="206"/>
      <c r="P562" s="206"/>
      <c r="Q562" s="137"/>
      <c r="R562" s="137"/>
      <c r="S562" s="137"/>
    </row>
    <row r="563" spans="1:19" ht="15.75" customHeight="1" x14ac:dyDescent="0.25">
      <c r="A563" s="195">
        <v>13</v>
      </c>
      <c r="B563" s="195" t="s">
        <v>4589</v>
      </c>
      <c r="C563" s="207" t="s">
        <v>4494</v>
      </c>
      <c r="D563" s="197" t="s">
        <v>3505</v>
      </c>
      <c r="E563" s="230">
        <v>230000</v>
      </c>
      <c r="F563" s="195"/>
      <c r="G563" s="230">
        <v>230000</v>
      </c>
      <c r="H563" s="206"/>
      <c r="I563" s="206"/>
      <c r="J563" s="126"/>
      <c r="K563" s="126"/>
      <c r="L563" s="137"/>
      <c r="M563" s="137"/>
      <c r="N563" s="126"/>
      <c r="O563" s="206"/>
      <c r="P563" s="206"/>
      <c r="Q563" s="137"/>
      <c r="R563" s="137"/>
      <c r="S563" s="137"/>
    </row>
    <row r="564" spans="1:19" ht="15.75" customHeight="1" x14ac:dyDescent="0.25">
      <c r="A564" s="195">
        <v>14</v>
      </c>
      <c r="B564" s="195" t="s">
        <v>4590</v>
      </c>
      <c r="C564" s="207" t="s">
        <v>4494</v>
      </c>
      <c r="D564" s="197" t="s">
        <v>4457</v>
      </c>
      <c r="E564" s="230">
        <v>560000</v>
      </c>
      <c r="F564" s="195"/>
      <c r="G564" s="230">
        <v>560000</v>
      </c>
      <c r="H564" s="206"/>
      <c r="I564" s="206"/>
      <c r="J564" s="126"/>
      <c r="K564" s="126"/>
      <c r="L564" s="137"/>
      <c r="M564" s="137"/>
      <c r="N564" s="126"/>
      <c r="O564" s="206"/>
      <c r="P564" s="206"/>
      <c r="Q564" s="137"/>
      <c r="R564" s="137"/>
      <c r="S564" s="137"/>
    </row>
    <row r="565" spans="1:19" ht="15.75" customHeight="1" x14ac:dyDescent="0.25">
      <c r="A565" s="195">
        <v>15</v>
      </c>
      <c r="B565" s="195" t="s">
        <v>4591</v>
      </c>
      <c r="C565" s="207" t="s">
        <v>4495</v>
      </c>
      <c r="D565" s="197" t="s">
        <v>4457</v>
      </c>
      <c r="E565" s="230">
        <v>560000</v>
      </c>
      <c r="F565" s="195"/>
      <c r="G565" s="230">
        <v>560000</v>
      </c>
      <c r="H565" s="206"/>
      <c r="I565" s="206"/>
      <c r="J565" s="126"/>
      <c r="K565" s="126"/>
      <c r="L565" s="137"/>
      <c r="M565" s="137"/>
      <c r="N565" s="126"/>
      <c r="O565" s="206"/>
      <c r="P565" s="206"/>
      <c r="Q565" s="137"/>
      <c r="R565" s="137"/>
      <c r="S565" s="137"/>
    </row>
    <row r="566" spans="1:19" ht="15.75" customHeight="1" x14ac:dyDescent="0.25">
      <c r="A566" s="195">
        <v>16</v>
      </c>
      <c r="B566" s="195" t="s">
        <v>4592</v>
      </c>
      <c r="C566" s="207" t="s">
        <v>4495</v>
      </c>
      <c r="D566" s="197" t="s">
        <v>3505</v>
      </c>
      <c r="E566" s="230">
        <v>230000</v>
      </c>
      <c r="F566" s="195"/>
      <c r="G566" s="230">
        <v>230000</v>
      </c>
      <c r="H566" s="206"/>
      <c r="I566" s="206"/>
      <c r="J566" s="126"/>
      <c r="K566" s="126"/>
      <c r="L566" s="137"/>
      <c r="M566" s="137"/>
      <c r="N566" s="126"/>
      <c r="O566" s="206"/>
      <c r="P566" s="206"/>
      <c r="Q566" s="137"/>
      <c r="R566" s="137"/>
      <c r="S566" s="137"/>
    </row>
    <row r="567" spans="1:19" ht="15.75" customHeight="1" x14ac:dyDescent="0.25">
      <c r="A567" s="195">
        <v>17</v>
      </c>
      <c r="B567" s="195" t="s">
        <v>4593</v>
      </c>
      <c r="C567" s="207" t="s">
        <v>4496</v>
      </c>
      <c r="D567" s="197" t="s">
        <v>3505</v>
      </c>
      <c r="E567" s="230">
        <v>230000</v>
      </c>
      <c r="F567" s="195"/>
      <c r="G567" s="230">
        <v>230000</v>
      </c>
      <c r="H567" s="206"/>
      <c r="I567" s="206"/>
      <c r="J567" s="126"/>
      <c r="K567" s="126"/>
      <c r="L567" s="137"/>
      <c r="M567" s="137"/>
      <c r="N567" s="126"/>
      <c r="O567" s="206"/>
      <c r="P567" s="206"/>
      <c r="Q567" s="137"/>
      <c r="R567" s="137"/>
      <c r="S567" s="137"/>
    </row>
    <row r="568" spans="1:19" ht="15.75" customHeight="1" x14ac:dyDescent="0.25">
      <c r="A568" s="195">
        <v>18</v>
      </c>
      <c r="B568" s="195" t="s">
        <v>4594</v>
      </c>
      <c r="C568" s="207" t="s">
        <v>4496</v>
      </c>
      <c r="D568" s="197" t="s">
        <v>4457</v>
      </c>
      <c r="E568" s="230">
        <v>560000</v>
      </c>
      <c r="F568" s="195"/>
      <c r="G568" s="230">
        <v>560000</v>
      </c>
      <c r="H568" s="206"/>
      <c r="I568" s="206"/>
      <c r="J568" s="126"/>
      <c r="K568" s="126"/>
      <c r="L568" s="137"/>
      <c r="M568" s="137"/>
      <c r="N568" s="126"/>
      <c r="O568" s="206"/>
      <c r="P568" s="206"/>
      <c r="Q568" s="137"/>
      <c r="R568" s="137"/>
      <c r="S568" s="137"/>
    </row>
    <row r="569" spans="1:19" ht="15.75" customHeight="1" x14ac:dyDescent="0.25">
      <c r="A569" s="195">
        <v>19</v>
      </c>
      <c r="B569" s="195" t="s">
        <v>4595</v>
      </c>
      <c r="C569" s="207" t="s">
        <v>4497</v>
      </c>
      <c r="D569" s="197" t="s">
        <v>4457</v>
      </c>
      <c r="E569" s="230">
        <v>560000</v>
      </c>
      <c r="F569" s="195"/>
      <c r="G569" s="230">
        <v>560000</v>
      </c>
      <c r="H569" s="206"/>
      <c r="I569" s="206"/>
      <c r="J569" s="126"/>
      <c r="K569" s="126"/>
      <c r="L569" s="137"/>
      <c r="M569" s="137"/>
      <c r="N569" s="126"/>
      <c r="O569" s="206"/>
      <c r="P569" s="206"/>
      <c r="Q569" s="137"/>
      <c r="R569" s="137"/>
      <c r="S569" s="137"/>
    </row>
    <row r="570" spans="1:19" ht="15.75" customHeight="1" x14ac:dyDescent="0.25">
      <c r="A570" s="195">
        <v>20</v>
      </c>
      <c r="B570" s="195" t="s">
        <v>4596</v>
      </c>
      <c r="C570" s="207" t="s">
        <v>4497</v>
      </c>
      <c r="D570" s="197" t="s">
        <v>3505</v>
      </c>
      <c r="E570" s="230">
        <v>230000</v>
      </c>
      <c r="F570" s="195"/>
      <c r="G570" s="230">
        <v>230000</v>
      </c>
      <c r="H570" s="206"/>
      <c r="I570" s="206"/>
      <c r="J570" s="126"/>
      <c r="K570" s="126"/>
      <c r="L570" s="137"/>
      <c r="M570" s="137"/>
      <c r="N570" s="126"/>
      <c r="O570" s="206"/>
      <c r="P570" s="206"/>
      <c r="Q570" s="137"/>
      <c r="R570" s="137"/>
      <c r="S570" s="137"/>
    </row>
    <row r="571" spans="1:19" ht="15.75" customHeight="1" x14ac:dyDescent="0.25">
      <c r="A571" s="195">
        <v>21</v>
      </c>
      <c r="B571" s="195" t="s">
        <v>4597</v>
      </c>
      <c r="C571" s="207" t="s">
        <v>4498</v>
      </c>
      <c r="D571" s="197" t="s">
        <v>4457</v>
      </c>
      <c r="E571" s="230">
        <v>560000</v>
      </c>
      <c r="F571" s="195"/>
      <c r="G571" s="230">
        <v>560000</v>
      </c>
      <c r="H571" s="206"/>
      <c r="I571" s="206"/>
      <c r="J571" s="126"/>
      <c r="K571" s="126"/>
      <c r="L571" s="137"/>
      <c r="M571" s="137"/>
      <c r="N571" s="126"/>
      <c r="O571" s="206"/>
      <c r="P571" s="206"/>
      <c r="Q571" s="137"/>
      <c r="R571" s="137"/>
      <c r="S571" s="137"/>
    </row>
    <row r="572" spans="1:19" ht="15.75" customHeight="1" x14ac:dyDescent="0.25">
      <c r="A572" s="195">
        <v>22</v>
      </c>
      <c r="B572" s="195" t="s">
        <v>4598</v>
      </c>
      <c r="C572" s="207" t="s">
        <v>4498</v>
      </c>
      <c r="D572" s="197" t="s">
        <v>3505</v>
      </c>
      <c r="E572" s="230">
        <v>230000</v>
      </c>
      <c r="F572" s="195"/>
      <c r="G572" s="230">
        <v>230000</v>
      </c>
      <c r="H572" s="206"/>
      <c r="I572" s="206"/>
      <c r="J572" s="126"/>
      <c r="K572" s="126"/>
      <c r="L572" s="137"/>
      <c r="M572" s="137"/>
      <c r="N572" s="126"/>
      <c r="O572" s="206"/>
      <c r="P572" s="206"/>
      <c r="Q572" s="137"/>
      <c r="R572" s="137"/>
      <c r="S572" s="137"/>
    </row>
    <row r="573" spans="1:19" ht="15.75" customHeight="1" x14ac:dyDescent="0.25">
      <c r="A573" s="195">
        <v>23</v>
      </c>
      <c r="B573" s="195" t="s">
        <v>4599</v>
      </c>
      <c r="C573" s="207" t="s">
        <v>4499</v>
      </c>
      <c r="D573" s="197" t="s">
        <v>3505</v>
      </c>
      <c r="E573" s="230">
        <v>230000</v>
      </c>
      <c r="F573" s="195"/>
      <c r="G573" s="230">
        <v>230000</v>
      </c>
      <c r="H573" s="206"/>
      <c r="I573" s="206"/>
      <c r="J573" s="126"/>
      <c r="K573" s="126"/>
      <c r="L573" s="137"/>
      <c r="M573" s="137"/>
      <c r="N573" s="126"/>
      <c r="O573" s="206"/>
      <c r="P573" s="206"/>
      <c r="Q573" s="137"/>
      <c r="R573" s="137"/>
      <c r="S573" s="137"/>
    </row>
    <row r="574" spans="1:19" ht="15.75" customHeight="1" x14ac:dyDescent="0.25">
      <c r="A574" s="195">
        <v>24</v>
      </c>
      <c r="B574" s="195" t="s">
        <v>4600</v>
      </c>
      <c r="C574" s="207" t="s">
        <v>4499</v>
      </c>
      <c r="D574" s="197" t="s">
        <v>4457</v>
      </c>
      <c r="E574" s="230">
        <v>560000</v>
      </c>
      <c r="F574" s="195"/>
      <c r="G574" s="230">
        <v>560000</v>
      </c>
      <c r="H574" s="206"/>
      <c r="I574" s="206"/>
      <c r="J574" s="126"/>
      <c r="K574" s="126"/>
      <c r="L574" s="137"/>
      <c r="M574" s="137"/>
      <c r="N574" s="126"/>
      <c r="O574" s="206"/>
      <c r="P574" s="206"/>
      <c r="Q574" s="137"/>
      <c r="R574" s="137"/>
      <c r="S574" s="137"/>
    </row>
    <row r="575" spans="1:19" ht="15.75" customHeight="1" x14ac:dyDescent="0.25">
      <c r="A575" s="195">
        <v>25</v>
      </c>
      <c r="B575" s="195" t="s">
        <v>4601</v>
      </c>
      <c r="C575" s="207" t="s">
        <v>4500</v>
      </c>
      <c r="D575" s="197" t="s">
        <v>4457</v>
      </c>
      <c r="E575" s="230">
        <v>560000</v>
      </c>
      <c r="F575" s="195"/>
      <c r="G575" s="230">
        <v>560000</v>
      </c>
      <c r="H575" s="206"/>
      <c r="I575" s="206"/>
      <c r="J575" s="126"/>
      <c r="K575" s="126"/>
      <c r="L575" s="137"/>
      <c r="M575" s="137"/>
      <c r="N575" s="126"/>
      <c r="O575" s="206"/>
      <c r="P575" s="206"/>
      <c r="Q575" s="137"/>
      <c r="R575" s="137"/>
      <c r="S575" s="137"/>
    </row>
    <row r="576" spans="1:19" ht="15.75" customHeight="1" x14ac:dyDescent="0.25">
      <c r="A576" s="195">
        <v>26</v>
      </c>
      <c r="B576" s="195" t="s">
        <v>4602</v>
      </c>
      <c r="C576" s="207" t="s">
        <v>4500</v>
      </c>
      <c r="D576" s="197" t="s">
        <v>3505</v>
      </c>
      <c r="E576" s="230">
        <v>230000</v>
      </c>
      <c r="F576" s="195"/>
      <c r="G576" s="230">
        <v>230000</v>
      </c>
      <c r="H576" s="206"/>
      <c r="I576" s="206"/>
      <c r="J576" s="126"/>
      <c r="K576" s="126"/>
      <c r="L576" s="137"/>
      <c r="M576" s="137"/>
      <c r="N576" s="126"/>
      <c r="O576" s="206"/>
      <c r="P576" s="206"/>
      <c r="Q576" s="137"/>
      <c r="R576" s="137"/>
      <c r="S576" s="137"/>
    </row>
    <row r="577" spans="1:19" ht="15.75" customHeight="1" x14ac:dyDescent="0.25">
      <c r="A577" s="195">
        <v>27</v>
      </c>
      <c r="B577" s="195" t="s">
        <v>4603</v>
      </c>
      <c r="C577" s="207" t="s">
        <v>4501</v>
      </c>
      <c r="D577" s="197" t="s">
        <v>3505</v>
      </c>
      <c r="E577" s="230">
        <v>230000</v>
      </c>
      <c r="F577" s="195"/>
      <c r="G577" s="230">
        <v>230000</v>
      </c>
      <c r="H577" s="206"/>
      <c r="I577" s="206"/>
      <c r="J577" s="126"/>
      <c r="K577" s="126"/>
      <c r="L577" s="137"/>
      <c r="M577" s="137"/>
      <c r="N577" s="126"/>
      <c r="O577" s="206"/>
      <c r="P577" s="206"/>
      <c r="Q577" s="137"/>
      <c r="R577" s="137"/>
      <c r="S577" s="137"/>
    </row>
    <row r="578" spans="1:19" ht="15.75" customHeight="1" x14ac:dyDescent="0.25">
      <c r="A578" s="195">
        <v>28</v>
      </c>
      <c r="B578" s="195" t="s">
        <v>4604</v>
      </c>
      <c r="C578" s="207" t="s">
        <v>4502</v>
      </c>
      <c r="D578" s="197" t="s">
        <v>4457</v>
      </c>
      <c r="E578" s="230">
        <v>560000</v>
      </c>
      <c r="F578" s="195"/>
      <c r="G578" s="230">
        <v>560000</v>
      </c>
      <c r="H578" s="206"/>
      <c r="I578" s="206"/>
      <c r="J578" s="126"/>
      <c r="K578" s="126"/>
      <c r="L578" s="137"/>
      <c r="M578" s="137"/>
      <c r="N578" s="126"/>
      <c r="O578" s="206"/>
      <c r="P578" s="206"/>
      <c r="Q578" s="137"/>
      <c r="R578" s="137"/>
      <c r="S578" s="137"/>
    </row>
    <row r="579" spans="1:19" ht="15.75" customHeight="1" x14ac:dyDescent="0.25">
      <c r="A579" s="195">
        <v>29</v>
      </c>
      <c r="B579" s="195" t="s">
        <v>4605</v>
      </c>
      <c r="C579" s="207" t="s">
        <v>4502</v>
      </c>
      <c r="D579" s="197" t="s">
        <v>3505</v>
      </c>
      <c r="E579" s="230">
        <v>230000</v>
      </c>
      <c r="F579" s="195"/>
      <c r="G579" s="230">
        <v>230000</v>
      </c>
      <c r="H579" s="206"/>
      <c r="I579" s="206"/>
      <c r="J579" s="126"/>
      <c r="K579" s="126"/>
      <c r="L579" s="137"/>
      <c r="M579" s="137"/>
      <c r="N579" s="126"/>
      <c r="O579" s="206"/>
      <c r="P579" s="206"/>
      <c r="Q579" s="137"/>
      <c r="R579" s="137"/>
      <c r="S579" s="137"/>
    </row>
    <row r="580" spans="1:19" ht="15.75" customHeight="1" x14ac:dyDescent="0.25">
      <c r="A580" s="195">
        <v>30</v>
      </c>
      <c r="B580" s="195" t="s">
        <v>4606</v>
      </c>
      <c r="C580" s="207" t="s">
        <v>4501</v>
      </c>
      <c r="D580" s="197" t="s">
        <v>4457</v>
      </c>
      <c r="E580" s="230">
        <v>560000</v>
      </c>
      <c r="F580" s="195"/>
      <c r="G580" s="230">
        <v>560000</v>
      </c>
      <c r="H580" s="206"/>
      <c r="I580" s="206"/>
      <c r="J580" s="126"/>
      <c r="K580" s="126"/>
      <c r="L580" s="137"/>
      <c r="M580" s="137"/>
      <c r="N580" s="126"/>
      <c r="O580" s="206"/>
      <c r="P580" s="206"/>
      <c r="Q580" s="137"/>
      <c r="R580" s="137"/>
      <c r="S580" s="137"/>
    </row>
    <row r="581" spans="1:19" ht="15.75" customHeight="1" x14ac:dyDescent="0.25">
      <c r="A581" s="195">
        <v>31</v>
      </c>
      <c r="B581" s="195" t="s">
        <v>4607</v>
      </c>
      <c r="C581" s="207" t="s">
        <v>4503</v>
      </c>
      <c r="D581" s="197" t="s">
        <v>4457</v>
      </c>
      <c r="E581" s="230">
        <v>560000</v>
      </c>
      <c r="F581" s="195"/>
      <c r="G581" s="230">
        <v>560000</v>
      </c>
      <c r="H581" s="206"/>
      <c r="I581" s="206"/>
      <c r="J581" s="126"/>
      <c r="K581" s="126"/>
      <c r="L581" s="137"/>
      <c r="M581" s="137"/>
      <c r="N581" s="126"/>
      <c r="O581" s="206"/>
      <c r="P581" s="206"/>
      <c r="Q581" s="137"/>
      <c r="R581" s="137"/>
      <c r="S581" s="137"/>
    </row>
    <row r="582" spans="1:19" ht="15.75" customHeight="1" x14ac:dyDescent="0.25">
      <c r="A582" s="195">
        <v>32</v>
      </c>
      <c r="B582" s="195" t="s">
        <v>4608</v>
      </c>
      <c r="C582" s="207" t="s">
        <v>4503</v>
      </c>
      <c r="D582" s="197" t="s">
        <v>3505</v>
      </c>
      <c r="E582" s="230">
        <v>230000</v>
      </c>
      <c r="F582" s="195"/>
      <c r="G582" s="230">
        <v>230000</v>
      </c>
      <c r="H582" s="206"/>
      <c r="I582" s="206"/>
      <c r="J582" s="126"/>
      <c r="K582" s="126"/>
      <c r="L582" s="137"/>
      <c r="M582" s="137"/>
      <c r="N582" s="126"/>
      <c r="O582" s="206"/>
      <c r="P582" s="206"/>
      <c r="Q582" s="137"/>
      <c r="R582" s="137"/>
      <c r="S582" s="137"/>
    </row>
    <row r="583" spans="1:19" ht="15.75" customHeight="1" x14ac:dyDescent="0.25">
      <c r="A583" s="195">
        <v>33</v>
      </c>
      <c r="B583" s="195" t="s">
        <v>4609</v>
      </c>
      <c r="C583" s="207" t="s">
        <v>4504</v>
      </c>
      <c r="D583" s="197" t="s">
        <v>4457</v>
      </c>
      <c r="E583" s="230">
        <v>560000</v>
      </c>
      <c r="F583" s="195"/>
      <c r="G583" s="206"/>
      <c r="H583" s="206"/>
      <c r="I583" s="230">
        <v>560000</v>
      </c>
      <c r="J583" s="126"/>
      <c r="K583" s="126"/>
      <c r="L583" s="137"/>
      <c r="M583" s="137"/>
      <c r="N583" s="126"/>
      <c r="O583" s="206"/>
      <c r="P583" s="206"/>
      <c r="Q583" s="137"/>
      <c r="R583" s="137"/>
      <c r="S583" s="137"/>
    </row>
    <row r="584" spans="1:19" ht="15.75" customHeight="1" x14ac:dyDescent="0.25">
      <c r="A584" s="195">
        <v>34</v>
      </c>
      <c r="B584" s="195" t="s">
        <v>4610</v>
      </c>
      <c r="C584" s="207" t="s">
        <v>4504</v>
      </c>
      <c r="D584" s="197" t="s">
        <v>3505</v>
      </c>
      <c r="E584" s="230">
        <v>230000</v>
      </c>
      <c r="F584" s="195"/>
      <c r="G584" s="206"/>
      <c r="H584" s="206"/>
      <c r="I584" s="230">
        <v>230000</v>
      </c>
      <c r="J584" s="126"/>
      <c r="K584" s="126"/>
      <c r="L584" s="137"/>
      <c r="M584" s="137"/>
      <c r="N584" s="126"/>
      <c r="O584" s="206"/>
      <c r="P584" s="206"/>
      <c r="Q584" s="137"/>
      <c r="R584" s="137"/>
      <c r="S584" s="137"/>
    </row>
    <row r="585" spans="1:19" ht="15.75" customHeight="1" x14ac:dyDescent="0.25">
      <c r="A585" s="195">
        <v>35</v>
      </c>
      <c r="B585" s="195" t="s">
        <v>4611</v>
      </c>
      <c r="C585" s="207" t="s">
        <v>4505</v>
      </c>
      <c r="D585" s="197" t="s">
        <v>4457</v>
      </c>
      <c r="E585" s="230">
        <v>560000</v>
      </c>
      <c r="F585" s="195"/>
      <c r="G585" s="206"/>
      <c r="H585" s="206"/>
      <c r="I585" s="230">
        <v>560000</v>
      </c>
      <c r="J585" s="126"/>
      <c r="K585" s="126"/>
      <c r="L585" s="137"/>
      <c r="M585" s="137"/>
      <c r="N585" s="126"/>
      <c r="O585" s="206"/>
      <c r="P585" s="206"/>
      <c r="Q585" s="137"/>
      <c r="R585" s="137"/>
      <c r="S585" s="137"/>
    </row>
    <row r="586" spans="1:19" ht="15.75" customHeight="1" x14ac:dyDescent="0.25">
      <c r="A586" s="195">
        <v>36</v>
      </c>
      <c r="B586" s="195" t="s">
        <v>4612</v>
      </c>
      <c r="C586" s="207" t="s">
        <v>4505</v>
      </c>
      <c r="D586" s="197" t="s">
        <v>3505</v>
      </c>
      <c r="E586" s="230">
        <v>230000</v>
      </c>
      <c r="F586" s="195"/>
      <c r="G586" s="206"/>
      <c r="H586" s="206"/>
      <c r="I586" s="230">
        <v>230000</v>
      </c>
      <c r="J586" s="126"/>
      <c r="K586" s="126"/>
      <c r="L586" s="137"/>
      <c r="M586" s="137"/>
      <c r="N586" s="126"/>
      <c r="O586" s="206"/>
      <c r="P586" s="206"/>
      <c r="Q586" s="137"/>
      <c r="R586" s="137"/>
      <c r="S586" s="137"/>
    </row>
    <row r="587" spans="1:19" ht="15.75" customHeight="1" x14ac:dyDescent="0.25">
      <c r="A587" s="195">
        <v>37</v>
      </c>
      <c r="B587" s="195" t="s">
        <v>4613</v>
      </c>
      <c r="C587" s="207" t="s">
        <v>4506</v>
      </c>
      <c r="D587" s="197" t="s">
        <v>3505</v>
      </c>
      <c r="E587" s="230">
        <v>230000</v>
      </c>
      <c r="F587" s="195"/>
      <c r="G587" s="206"/>
      <c r="H587" s="206"/>
      <c r="I587" s="230">
        <v>230000</v>
      </c>
      <c r="J587" s="126"/>
      <c r="K587" s="126"/>
      <c r="L587" s="137"/>
      <c r="M587" s="137"/>
      <c r="N587" s="126"/>
      <c r="O587" s="206"/>
      <c r="P587" s="206"/>
      <c r="Q587" s="137"/>
      <c r="R587" s="137"/>
      <c r="S587" s="137"/>
    </row>
    <row r="588" spans="1:19" ht="15.75" customHeight="1" x14ac:dyDescent="0.25">
      <c r="A588" s="195">
        <v>38</v>
      </c>
      <c r="B588" s="195" t="s">
        <v>4614</v>
      </c>
      <c r="C588" s="207" t="s">
        <v>4506</v>
      </c>
      <c r="D588" s="197" t="s">
        <v>4457</v>
      </c>
      <c r="E588" s="230">
        <v>560000</v>
      </c>
      <c r="F588" s="195"/>
      <c r="G588" s="206"/>
      <c r="H588" s="206"/>
      <c r="I588" s="230">
        <v>560000</v>
      </c>
      <c r="J588" s="126"/>
      <c r="K588" s="126"/>
      <c r="L588" s="137"/>
      <c r="M588" s="137"/>
      <c r="N588" s="126"/>
      <c r="O588" s="206"/>
      <c r="P588" s="206"/>
      <c r="Q588" s="137"/>
      <c r="R588" s="137"/>
      <c r="S588" s="137"/>
    </row>
    <row r="589" spans="1:19" ht="15.75" customHeight="1" x14ac:dyDescent="0.25">
      <c r="A589" s="195">
        <v>39</v>
      </c>
      <c r="B589" s="195" t="s">
        <v>4615</v>
      </c>
      <c r="C589" s="207" t="s">
        <v>3700</v>
      </c>
      <c r="D589" s="197" t="s">
        <v>3505</v>
      </c>
      <c r="E589" s="230">
        <v>230000</v>
      </c>
      <c r="F589" s="195"/>
      <c r="G589" s="206"/>
      <c r="H589" s="206"/>
      <c r="I589" s="230">
        <v>230000</v>
      </c>
      <c r="J589" s="126"/>
      <c r="K589" s="126"/>
      <c r="L589" s="137"/>
      <c r="M589" s="137"/>
      <c r="N589" s="126"/>
      <c r="O589" s="206"/>
      <c r="P589" s="206"/>
      <c r="Q589" s="137"/>
      <c r="R589" s="137"/>
      <c r="S589" s="137"/>
    </row>
    <row r="590" spans="1:19" ht="15.75" customHeight="1" x14ac:dyDescent="0.25">
      <c r="A590" s="195">
        <v>40</v>
      </c>
      <c r="B590" s="195" t="s">
        <v>4616</v>
      </c>
      <c r="C590" s="207" t="s">
        <v>3700</v>
      </c>
      <c r="D590" s="197" t="s">
        <v>4457</v>
      </c>
      <c r="E590" s="230">
        <v>560000</v>
      </c>
      <c r="F590" s="195"/>
      <c r="G590" s="206"/>
      <c r="H590" s="206"/>
      <c r="I590" s="230">
        <v>560000</v>
      </c>
      <c r="J590" s="126"/>
      <c r="K590" s="126"/>
      <c r="L590" s="137"/>
      <c r="M590" s="137"/>
      <c r="N590" s="126"/>
      <c r="O590" s="206"/>
      <c r="P590" s="206"/>
      <c r="Q590" s="137"/>
      <c r="R590" s="137"/>
      <c r="S590" s="137"/>
    </row>
    <row r="591" spans="1:19" ht="15.75" customHeight="1" x14ac:dyDescent="0.25">
      <c r="A591" s="195">
        <v>41</v>
      </c>
      <c r="B591" s="195" t="s">
        <v>4617</v>
      </c>
      <c r="C591" s="207" t="s">
        <v>4507</v>
      </c>
      <c r="D591" s="197" t="s">
        <v>4457</v>
      </c>
      <c r="E591" s="230">
        <v>560000</v>
      </c>
      <c r="F591" s="195"/>
      <c r="G591" s="206"/>
      <c r="H591" s="206"/>
      <c r="I591" s="230">
        <v>560000</v>
      </c>
      <c r="J591" s="126"/>
      <c r="K591" s="126"/>
      <c r="L591" s="137"/>
      <c r="M591" s="137"/>
      <c r="N591" s="126"/>
      <c r="O591" s="206"/>
      <c r="P591" s="206"/>
      <c r="Q591" s="137"/>
      <c r="R591" s="137"/>
      <c r="S591" s="137"/>
    </row>
    <row r="592" spans="1:19" ht="15.75" customHeight="1" x14ac:dyDescent="0.25">
      <c r="A592" s="195">
        <v>42</v>
      </c>
      <c r="B592" s="195" t="s">
        <v>4618</v>
      </c>
      <c r="C592" s="207" t="s">
        <v>4507</v>
      </c>
      <c r="D592" s="197" t="s">
        <v>3505</v>
      </c>
      <c r="E592" s="230">
        <v>230000</v>
      </c>
      <c r="F592" s="195"/>
      <c r="G592" s="206"/>
      <c r="H592" s="206"/>
      <c r="I592" s="230">
        <v>230000</v>
      </c>
      <c r="J592" s="126"/>
      <c r="K592" s="126"/>
      <c r="L592" s="137"/>
      <c r="M592" s="137"/>
      <c r="N592" s="126"/>
      <c r="O592" s="206"/>
      <c r="P592" s="206"/>
      <c r="Q592" s="137"/>
      <c r="R592" s="137"/>
      <c r="S592" s="137"/>
    </row>
    <row r="593" spans="1:19" ht="15.75" customHeight="1" x14ac:dyDescent="0.25">
      <c r="A593" s="195">
        <v>43</v>
      </c>
      <c r="B593" s="195" t="s">
        <v>4619</v>
      </c>
      <c r="C593" s="207" t="s">
        <v>4508</v>
      </c>
      <c r="D593" s="197" t="s">
        <v>3505</v>
      </c>
      <c r="E593" s="230">
        <v>230000</v>
      </c>
      <c r="F593" s="195"/>
      <c r="G593" s="206"/>
      <c r="H593" s="206"/>
      <c r="I593" s="230">
        <v>230000</v>
      </c>
      <c r="J593" s="126"/>
      <c r="K593" s="126"/>
      <c r="L593" s="137"/>
      <c r="M593" s="137"/>
      <c r="N593" s="126"/>
      <c r="O593" s="206"/>
      <c r="P593" s="206"/>
      <c r="Q593" s="137"/>
      <c r="R593" s="137"/>
      <c r="S593" s="137"/>
    </row>
    <row r="594" spans="1:19" ht="15.75" customHeight="1" x14ac:dyDescent="0.25">
      <c r="A594" s="195">
        <v>44</v>
      </c>
      <c r="B594" s="195" t="s">
        <v>4620</v>
      </c>
      <c r="C594" s="207" t="s">
        <v>4774</v>
      </c>
      <c r="D594" s="197" t="s">
        <v>4775</v>
      </c>
      <c r="E594" s="230">
        <v>640000</v>
      </c>
      <c r="F594" s="195"/>
      <c r="G594" s="206"/>
      <c r="H594" s="206"/>
      <c r="I594" s="230">
        <v>640000</v>
      </c>
      <c r="J594" s="126"/>
      <c r="K594" s="126"/>
      <c r="L594" s="137"/>
      <c r="M594" s="137"/>
      <c r="N594" s="126"/>
      <c r="O594" s="206"/>
      <c r="P594" s="206"/>
      <c r="Q594" s="137"/>
      <c r="R594" s="137"/>
      <c r="S594" s="137"/>
    </row>
    <row r="595" spans="1:19" ht="15.75" customHeight="1" x14ac:dyDescent="0.25">
      <c r="A595" s="195">
        <v>45</v>
      </c>
      <c r="B595" s="195" t="s">
        <v>4621</v>
      </c>
      <c r="C595" s="207" t="s">
        <v>4508</v>
      </c>
      <c r="D595" s="197" t="s">
        <v>4457</v>
      </c>
      <c r="E595" s="230">
        <v>560000</v>
      </c>
      <c r="F595" s="195"/>
      <c r="G595" s="206"/>
      <c r="H595" s="206"/>
      <c r="I595" s="230">
        <v>560000</v>
      </c>
      <c r="J595" s="126"/>
      <c r="K595" s="126"/>
      <c r="L595" s="137"/>
      <c r="M595" s="137"/>
      <c r="N595" s="126"/>
      <c r="O595" s="206"/>
      <c r="P595" s="206"/>
      <c r="Q595" s="137"/>
      <c r="R595" s="137"/>
      <c r="S595" s="137"/>
    </row>
    <row r="596" spans="1:19" ht="15.75" customHeight="1" x14ac:dyDescent="0.25">
      <c r="A596" s="195">
        <v>46</v>
      </c>
      <c r="B596" s="195" t="s">
        <v>4622</v>
      </c>
      <c r="C596" s="207" t="s">
        <v>3075</v>
      </c>
      <c r="D596" s="197" t="s">
        <v>3505</v>
      </c>
      <c r="E596" s="230">
        <v>230000</v>
      </c>
      <c r="F596" s="195"/>
      <c r="G596" s="206"/>
      <c r="H596" s="206"/>
      <c r="I596" s="230">
        <v>230000</v>
      </c>
      <c r="J596" s="126"/>
      <c r="K596" s="126"/>
      <c r="L596" s="137"/>
      <c r="M596" s="137"/>
      <c r="N596" s="126"/>
      <c r="O596" s="206"/>
      <c r="P596" s="206"/>
      <c r="Q596" s="137"/>
      <c r="R596" s="137"/>
      <c r="S596" s="137"/>
    </row>
    <row r="597" spans="1:19" ht="15.75" customHeight="1" x14ac:dyDescent="0.25">
      <c r="A597" s="195">
        <v>47</v>
      </c>
      <c r="B597" s="195" t="s">
        <v>4623</v>
      </c>
      <c r="C597" s="207" t="s">
        <v>3075</v>
      </c>
      <c r="D597" s="197" t="s">
        <v>4457</v>
      </c>
      <c r="E597" s="230">
        <v>560000</v>
      </c>
      <c r="F597" s="195"/>
      <c r="G597" s="206"/>
      <c r="H597" s="206"/>
      <c r="I597" s="230">
        <v>560000</v>
      </c>
      <c r="J597" s="126"/>
      <c r="K597" s="126"/>
      <c r="L597" s="137"/>
      <c r="M597" s="137"/>
      <c r="N597" s="126"/>
      <c r="O597" s="206"/>
      <c r="P597" s="206"/>
      <c r="Q597" s="137"/>
      <c r="R597" s="137"/>
      <c r="S597" s="137"/>
    </row>
    <row r="598" spans="1:19" ht="15.75" customHeight="1" x14ac:dyDescent="0.25">
      <c r="A598" s="195">
        <v>48</v>
      </c>
      <c r="B598" s="195" t="s">
        <v>4624</v>
      </c>
      <c r="C598" s="207" t="s">
        <v>4509</v>
      </c>
      <c r="D598" s="197" t="s">
        <v>3505</v>
      </c>
      <c r="E598" s="230">
        <v>230000</v>
      </c>
      <c r="F598" s="195"/>
      <c r="G598" s="206"/>
      <c r="H598" s="206"/>
      <c r="I598" s="230">
        <v>230000</v>
      </c>
      <c r="J598" s="126"/>
      <c r="K598" s="126"/>
      <c r="L598" s="137"/>
      <c r="M598" s="137"/>
      <c r="N598" s="126"/>
      <c r="O598" s="206"/>
      <c r="P598" s="206"/>
      <c r="Q598" s="137"/>
      <c r="R598" s="137"/>
      <c r="S598" s="137"/>
    </row>
    <row r="599" spans="1:19" ht="15.75" customHeight="1" x14ac:dyDescent="0.25">
      <c r="A599" s="195">
        <v>49</v>
      </c>
      <c r="B599" s="195" t="s">
        <v>4625</v>
      </c>
      <c r="C599" s="207" t="s">
        <v>4509</v>
      </c>
      <c r="D599" s="197" t="s">
        <v>4457</v>
      </c>
      <c r="E599" s="230">
        <v>560000</v>
      </c>
      <c r="F599" s="195"/>
      <c r="G599" s="206"/>
      <c r="H599" s="206"/>
      <c r="I599" s="230">
        <v>560000</v>
      </c>
      <c r="J599" s="126"/>
      <c r="K599" s="126"/>
      <c r="L599" s="137"/>
      <c r="M599" s="137"/>
      <c r="N599" s="126"/>
      <c r="O599" s="206"/>
      <c r="P599" s="206"/>
      <c r="Q599" s="137"/>
      <c r="R599" s="137"/>
      <c r="S599" s="137"/>
    </row>
    <row r="600" spans="1:19" ht="15.75" customHeight="1" x14ac:dyDescent="0.25">
      <c r="A600" s="195">
        <v>50</v>
      </c>
      <c r="B600" s="195" t="s">
        <v>4626</v>
      </c>
      <c r="C600" s="207" t="s">
        <v>4510</v>
      </c>
      <c r="D600" s="197" t="s">
        <v>4457</v>
      </c>
      <c r="E600" s="230">
        <v>560000</v>
      </c>
      <c r="F600" s="195"/>
      <c r="G600" s="206"/>
      <c r="H600" s="206"/>
      <c r="I600" s="230">
        <v>560000</v>
      </c>
      <c r="J600" s="126"/>
      <c r="K600" s="126"/>
      <c r="L600" s="137"/>
      <c r="M600" s="137"/>
      <c r="N600" s="126"/>
      <c r="O600" s="206"/>
      <c r="P600" s="206"/>
      <c r="Q600" s="137"/>
      <c r="R600" s="137"/>
      <c r="S600" s="137"/>
    </row>
    <row r="601" spans="1:19" ht="15.75" customHeight="1" x14ac:dyDescent="0.25">
      <c r="A601" s="195">
        <v>51</v>
      </c>
      <c r="B601" s="195" t="s">
        <v>4627</v>
      </c>
      <c r="C601" s="207" t="s">
        <v>4510</v>
      </c>
      <c r="D601" s="197" t="s">
        <v>3505</v>
      </c>
      <c r="E601" s="230">
        <v>230000</v>
      </c>
      <c r="F601" s="195"/>
      <c r="G601" s="206"/>
      <c r="H601" s="206"/>
      <c r="I601" s="230">
        <v>230000</v>
      </c>
      <c r="J601" s="126"/>
      <c r="K601" s="126"/>
      <c r="L601" s="137"/>
      <c r="M601" s="137"/>
      <c r="N601" s="126"/>
      <c r="O601" s="206"/>
      <c r="P601" s="206"/>
      <c r="Q601" s="137"/>
      <c r="R601" s="137"/>
      <c r="S601" s="137"/>
    </row>
    <row r="602" spans="1:19" ht="15.75" customHeight="1" x14ac:dyDescent="0.25">
      <c r="A602" s="195">
        <v>52</v>
      </c>
      <c r="B602" s="195" t="s">
        <v>4628</v>
      </c>
      <c r="C602" s="207" t="s">
        <v>4511</v>
      </c>
      <c r="D602" s="197" t="s">
        <v>3505</v>
      </c>
      <c r="E602" s="230">
        <v>230000</v>
      </c>
      <c r="F602" s="195"/>
      <c r="G602" s="206"/>
      <c r="H602" s="206"/>
      <c r="I602" s="230">
        <v>230000</v>
      </c>
      <c r="J602" s="126"/>
      <c r="K602" s="126"/>
      <c r="L602" s="137"/>
      <c r="M602" s="137"/>
      <c r="N602" s="126"/>
      <c r="O602" s="206"/>
      <c r="P602" s="206"/>
      <c r="Q602" s="137"/>
      <c r="R602" s="137"/>
      <c r="S602" s="137"/>
    </row>
    <row r="603" spans="1:19" ht="15.75" customHeight="1" x14ac:dyDescent="0.25">
      <c r="A603" s="195">
        <v>53</v>
      </c>
      <c r="B603" s="195" t="s">
        <v>4629</v>
      </c>
      <c r="C603" s="207" t="s">
        <v>4511</v>
      </c>
      <c r="D603" s="197" t="s">
        <v>4457</v>
      </c>
      <c r="E603" s="230">
        <v>560000</v>
      </c>
      <c r="F603" s="195"/>
      <c r="G603" s="206"/>
      <c r="H603" s="206"/>
      <c r="I603" s="230">
        <v>560000</v>
      </c>
      <c r="J603" s="126"/>
      <c r="K603" s="126"/>
      <c r="L603" s="137"/>
      <c r="M603" s="137"/>
      <c r="N603" s="126"/>
      <c r="O603" s="206"/>
      <c r="P603" s="206"/>
      <c r="Q603" s="137"/>
      <c r="R603" s="137"/>
      <c r="S603" s="137"/>
    </row>
    <row r="604" spans="1:19" ht="15.75" customHeight="1" x14ac:dyDescent="0.25">
      <c r="A604" s="195">
        <v>54</v>
      </c>
      <c r="B604" s="195" t="s">
        <v>4630</v>
      </c>
      <c r="C604" s="207" t="s">
        <v>4512</v>
      </c>
      <c r="D604" s="197" t="s">
        <v>2576</v>
      </c>
      <c r="E604" s="230">
        <v>400000</v>
      </c>
      <c r="F604" s="195"/>
      <c r="G604" s="206"/>
      <c r="H604" s="206"/>
      <c r="I604" s="230">
        <v>400000</v>
      </c>
      <c r="J604" s="126"/>
      <c r="K604" s="126"/>
      <c r="L604" s="137"/>
      <c r="M604" s="137"/>
      <c r="N604" s="126"/>
      <c r="O604" s="206"/>
      <c r="P604" s="206"/>
      <c r="Q604" s="137"/>
      <c r="R604" s="137"/>
      <c r="S604" s="137"/>
    </row>
    <row r="605" spans="1:19" ht="15.75" customHeight="1" x14ac:dyDescent="0.25">
      <c r="A605" s="195">
        <v>55</v>
      </c>
      <c r="B605" s="195" t="s">
        <v>4631</v>
      </c>
      <c r="C605" s="207" t="s">
        <v>2950</v>
      </c>
      <c r="D605" s="197" t="s">
        <v>4457</v>
      </c>
      <c r="E605" s="230">
        <v>560000</v>
      </c>
      <c r="F605" s="195"/>
      <c r="G605" s="206"/>
      <c r="H605" s="206"/>
      <c r="I605" s="230">
        <v>560000</v>
      </c>
      <c r="J605" s="126"/>
      <c r="K605" s="126"/>
      <c r="L605" s="137"/>
      <c r="M605" s="137"/>
      <c r="N605" s="126"/>
      <c r="O605" s="206"/>
      <c r="P605" s="206"/>
      <c r="Q605" s="137"/>
      <c r="R605" s="137"/>
      <c r="S605" s="137"/>
    </row>
    <row r="606" spans="1:19" ht="15.75" customHeight="1" x14ac:dyDescent="0.25">
      <c r="A606" s="195">
        <v>56</v>
      </c>
      <c r="B606" s="195" t="s">
        <v>4632</v>
      </c>
      <c r="C606" s="207" t="s">
        <v>2950</v>
      </c>
      <c r="D606" s="197" t="s">
        <v>3505</v>
      </c>
      <c r="E606" s="230">
        <v>230000</v>
      </c>
      <c r="F606" s="195"/>
      <c r="G606" s="206"/>
      <c r="H606" s="206"/>
      <c r="I606" s="230">
        <v>230000</v>
      </c>
      <c r="J606" s="126"/>
      <c r="K606" s="126"/>
      <c r="L606" s="137"/>
      <c r="M606" s="137"/>
      <c r="N606" s="126"/>
      <c r="O606" s="206"/>
      <c r="P606" s="206"/>
      <c r="Q606" s="137"/>
      <c r="R606" s="137"/>
      <c r="S606" s="137"/>
    </row>
    <row r="607" spans="1:19" ht="15.75" customHeight="1" x14ac:dyDescent="0.25">
      <c r="A607" s="195">
        <v>57</v>
      </c>
      <c r="B607" s="195" t="s">
        <v>4633</v>
      </c>
      <c r="C607" s="207" t="s">
        <v>4513</v>
      </c>
      <c r="D607" s="197" t="s">
        <v>3505</v>
      </c>
      <c r="E607" s="230">
        <v>230000</v>
      </c>
      <c r="F607" s="195"/>
      <c r="G607" s="206"/>
      <c r="H607" s="206"/>
      <c r="I607" s="230">
        <v>230000</v>
      </c>
      <c r="J607" s="126"/>
      <c r="K607" s="126"/>
      <c r="L607" s="137"/>
      <c r="M607" s="137"/>
      <c r="N607" s="126"/>
      <c r="O607" s="206"/>
      <c r="P607" s="206"/>
      <c r="Q607" s="137"/>
      <c r="R607" s="137"/>
      <c r="S607" s="137"/>
    </row>
    <row r="608" spans="1:19" ht="15.75" customHeight="1" x14ac:dyDescent="0.25">
      <c r="A608" s="195">
        <v>58</v>
      </c>
      <c r="B608" s="195" t="s">
        <v>4634</v>
      </c>
      <c r="C608" s="207" t="s">
        <v>4513</v>
      </c>
      <c r="D608" s="197" t="s">
        <v>4457</v>
      </c>
      <c r="E608" s="230">
        <v>560000</v>
      </c>
      <c r="F608" s="195"/>
      <c r="G608" s="206"/>
      <c r="H608" s="206"/>
      <c r="I608" s="230">
        <v>560000</v>
      </c>
      <c r="J608" s="126"/>
      <c r="K608" s="126"/>
      <c r="L608" s="137"/>
      <c r="M608" s="137"/>
      <c r="N608" s="126"/>
      <c r="O608" s="206"/>
      <c r="P608" s="206"/>
      <c r="Q608" s="137"/>
      <c r="R608" s="137"/>
      <c r="S608" s="137"/>
    </row>
    <row r="609" spans="1:19" ht="15.75" customHeight="1" x14ac:dyDescent="0.25">
      <c r="A609" s="195">
        <v>59</v>
      </c>
      <c r="B609" s="195" t="s">
        <v>4635</v>
      </c>
      <c r="C609" s="207" t="s">
        <v>4514</v>
      </c>
      <c r="D609" s="197" t="s">
        <v>3505</v>
      </c>
      <c r="E609" s="230">
        <v>690000</v>
      </c>
      <c r="F609" s="195" t="s">
        <v>4471</v>
      </c>
      <c r="G609" s="206"/>
      <c r="H609" s="206"/>
      <c r="I609" s="230">
        <v>690000</v>
      </c>
      <c r="J609" s="126"/>
      <c r="K609" s="126"/>
      <c r="L609" s="137"/>
      <c r="M609" s="137"/>
      <c r="N609" s="126"/>
      <c r="O609" s="206"/>
      <c r="P609" s="206"/>
      <c r="Q609" s="137"/>
      <c r="R609" s="137"/>
      <c r="S609" s="137"/>
    </row>
    <row r="610" spans="1:19" ht="15.75" customHeight="1" x14ac:dyDescent="0.25">
      <c r="A610" s="195">
        <v>60</v>
      </c>
      <c r="B610" s="195" t="s">
        <v>4636</v>
      </c>
      <c r="C610" s="207" t="s">
        <v>4514</v>
      </c>
      <c r="D610" s="197" t="s">
        <v>4457</v>
      </c>
      <c r="E610" s="230">
        <v>1680000</v>
      </c>
      <c r="F610" s="195" t="s">
        <v>4471</v>
      </c>
      <c r="G610" s="206"/>
      <c r="H610" s="206"/>
      <c r="I610" s="230">
        <v>1680000</v>
      </c>
      <c r="J610" s="126"/>
      <c r="K610" s="126"/>
      <c r="L610" s="137"/>
      <c r="M610" s="137"/>
      <c r="N610" s="126"/>
      <c r="O610" s="206"/>
      <c r="P610" s="206"/>
      <c r="Q610" s="137"/>
      <c r="R610" s="137"/>
      <c r="S610" s="137"/>
    </row>
    <row r="611" spans="1:19" ht="15.75" customHeight="1" x14ac:dyDescent="0.25">
      <c r="A611" s="195">
        <v>61</v>
      </c>
      <c r="B611" s="195" t="s">
        <v>4637</v>
      </c>
      <c r="C611" s="207" t="s">
        <v>4515</v>
      </c>
      <c r="D611" s="197" t="s">
        <v>3505</v>
      </c>
      <c r="E611" s="230">
        <v>230000</v>
      </c>
      <c r="F611" s="195"/>
      <c r="G611" s="206"/>
      <c r="H611" s="206"/>
      <c r="I611" s="230">
        <v>230000</v>
      </c>
      <c r="J611" s="126"/>
      <c r="K611" s="126"/>
      <c r="L611" s="137"/>
      <c r="M611" s="137"/>
      <c r="N611" s="126"/>
      <c r="O611" s="206"/>
      <c r="P611" s="206"/>
      <c r="Q611" s="137"/>
      <c r="R611" s="137"/>
      <c r="S611" s="137"/>
    </row>
    <row r="612" spans="1:19" ht="15.75" customHeight="1" x14ac:dyDescent="0.25">
      <c r="A612" s="195">
        <v>62</v>
      </c>
      <c r="B612" s="195" t="s">
        <v>4638</v>
      </c>
      <c r="C612" s="207" t="s">
        <v>4515</v>
      </c>
      <c r="D612" s="197" t="s">
        <v>4457</v>
      </c>
      <c r="E612" s="230">
        <v>560000</v>
      </c>
      <c r="F612" s="195"/>
      <c r="G612" s="206"/>
      <c r="H612" s="206"/>
      <c r="I612" s="230">
        <v>560000</v>
      </c>
      <c r="J612" s="126"/>
      <c r="K612" s="126"/>
      <c r="L612" s="137"/>
      <c r="M612" s="137"/>
      <c r="N612" s="126"/>
      <c r="O612" s="206"/>
      <c r="P612" s="206"/>
      <c r="Q612" s="137"/>
      <c r="R612" s="137"/>
      <c r="S612" s="137"/>
    </row>
    <row r="613" spans="1:19" ht="15.75" customHeight="1" x14ac:dyDescent="0.25">
      <c r="A613" s="195">
        <v>63</v>
      </c>
      <c r="B613" s="195" t="s">
        <v>4639</v>
      </c>
      <c r="C613" s="207" t="s">
        <v>4516</v>
      </c>
      <c r="D613" s="197" t="s">
        <v>4457</v>
      </c>
      <c r="E613" s="230">
        <v>560000</v>
      </c>
      <c r="F613" s="195"/>
      <c r="G613" s="206"/>
      <c r="H613" s="206"/>
      <c r="I613" s="230">
        <v>560000</v>
      </c>
      <c r="J613" s="126"/>
      <c r="K613" s="126"/>
      <c r="L613" s="137"/>
      <c r="M613" s="137"/>
      <c r="N613" s="126"/>
      <c r="O613" s="206"/>
      <c r="P613" s="206"/>
      <c r="Q613" s="137"/>
      <c r="R613" s="137"/>
      <c r="S613" s="137"/>
    </row>
    <row r="614" spans="1:19" ht="15.75" customHeight="1" x14ac:dyDescent="0.25">
      <c r="A614" s="195">
        <v>64</v>
      </c>
      <c r="B614" s="195" t="s">
        <v>4640</v>
      </c>
      <c r="C614" s="207" t="s">
        <v>4516</v>
      </c>
      <c r="D614" s="197" t="s">
        <v>3505</v>
      </c>
      <c r="E614" s="230">
        <v>230000</v>
      </c>
      <c r="F614" s="195"/>
      <c r="G614" s="206"/>
      <c r="H614" s="206"/>
      <c r="I614" s="230">
        <v>230000</v>
      </c>
      <c r="J614" s="126"/>
      <c r="K614" s="126"/>
      <c r="L614" s="137"/>
      <c r="M614" s="137"/>
      <c r="N614" s="126"/>
      <c r="O614" s="206"/>
      <c r="P614" s="206"/>
      <c r="Q614" s="137"/>
      <c r="R614" s="137"/>
      <c r="S614" s="137"/>
    </row>
    <row r="615" spans="1:19" ht="15.75" customHeight="1" x14ac:dyDescent="0.25">
      <c r="A615" s="195">
        <v>65</v>
      </c>
      <c r="B615" s="195" t="s">
        <v>4641</v>
      </c>
      <c r="C615" s="207" t="s">
        <v>4517</v>
      </c>
      <c r="D615" s="197" t="s">
        <v>3505</v>
      </c>
      <c r="E615" s="230">
        <v>1840000</v>
      </c>
      <c r="F615" s="195" t="s">
        <v>4772</v>
      </c>
      <c r="G615" s="206"/>
      <c r="H615" s="206"/>
      <c r="I615" s="230">
        <v>1840000</v>
      </c>
      <c r="J615" s="126"/>
      <c r="K615" s="126"/>
      <c r="L615" s="137"/>
      <c r="M615" s="137"/>
      <c r="N615" s="126"/>
      <c r="O615" s="206"/>
      <c r="P615" s="206"/>
      <c r="Q615" s="137"/>
      <c r="R615" s="137"/>
      <c r="S615" s="137"/>
    </row>
    <row r="616" spans="1:19" ht="15.75" customHeight="1" x14ac:dyDescent="0.25">
      <c r="A616" s="195">
        <v>66</v>
      </c>
      <c r="B616" s="195" t="s">
        <v>4642</v>
      </c>
      <c r="C616" s="207" t="s">
        <v>4517</v>
      </c>
      <c r="D616" s="197" t="s">
        <v>4457</v>
      </c>
      <c r="E616" s="230">
        <v>4480000</v>
      </c>
      <c r="F616" s="195" t="s">
        <v>4772</v>
      </c>
      <c r="G616" s="206"/>
      <c r="H616" s="206"/>
      <c r="I616" s="230">
        <v>4480000</v>
      </c>
      <c r="J616" s="126"/>
      <c r="K616" s="126"/>
      <c r="L616" s="137"/>
      <c r="M616" s="137"/>
      <c r="N616" s="126"/>
      <c r="O616" s="206"/>
      <c r="P616" s="206"/>
      <c r="Q616" s="137"/>
      <c r="R616" s="137"/>
      <c r="S616" s="137"/>
    </row>
    <row r="617" spans="1:19" ht="15.75" customHeight="1" x14ac:dyDescent="0.25">
      <c r="A617" s="195">
        <v>67</v>
      </c>
      <c r="B617" s="195" t="s">
        <v>4643</v>
      </c>
      <c r="C617" s="207" t="s">
        <v>4518</v>
      </c>
      <c r="D617" s="197" t="s">
        <v>3505</v>
      </c>
      <c r="E617" s="230">
        <v>230000</v>
      </c>
      <c r="F617" s="195"/>
      <c r="G617" s="206"/>
      <c r="H617" s="206"/>
      <c r="I617" s="230">
        <v>230000</v>
      </c>
      <c r="J617" s="126"/>
      <c r="K617" s="126"/>
      <c r="L617" s="137"/>
      <c r="M617" s="137"/>
      <c r="N617" s="126"/>
      <c r="O617" s="206"/>
      <c r="P617" s="206"/>
      <c r="Q617" s="137"/>
      <c r="R617" s="137"/>
      <c r="S617" s="137"/>
    </row>
    <row r="618" spans="1:19" ht="15.75" customHeight="1" x14ac:dyDescent="0.25">
      <c r="A618" s="195">
        <v>68</v>
      </c>
      <c r="B618" s="195" t="s">
        <v>4644</v>
      </c>
      <c r="C618" s="207" t="s">
        <v>4518</v>
      </c>
      <c r="D618" s="197" t="s">
        <v>4457</v>
      </c>
      <c r="E618" s="230">
        <v>560000</v>
      </c>
      <c r="F618" s="195"/>
      <c r="G618" s="206"/>
      <c r="H618" s="206"/>
      <c r="I618" s="230">
        <v>560000</v>
      </c>
      <c r="J618" s="126"/>
      <c r="K618" s="126"/>
      <c r="L618" s="137"/>
      <c r="M618" s="137"/>
      <c r="N618" s="126"/>
      <c r="O618" s="206"/>
      <c r="P618" s="206"/>
      <c r="Q618" s="137"/>
      <c r="R618" s="137"/>
      <c r="S618" s="137"/>
    </row>
    <row r="619" spans="1:19" ht="15.75" customHeight="1" x14ac:dyDescent="0.25">
      <c r="A619" s="195">
        <v>69</v>
      </c>
      <c r="B619" s="195" t="s">
        <v>4645</v>
      </c>
      <c r="C619" s="207" t="s">
        <v>4519</v>
      </c>
      <c r="D619" s="197" t="s">
        <v>3505</v>
      </c>
      <c r="E619" s="230">
        <v>920000</v>
      </c>
      <c r="F619" s="195" t="s">
        <v>4469</v>
      </c>
      <c r="G619" s="206"/>
      <c r="H619" s="206"/>
      <c r="I619" s="230">
        <v>920000</v>
      </c>
      <c r="J619" s="126"/>
      <c r="K619" s="126"/>
      <c r="L619" s="137"/>
      <c r="M619" s="137"/>
      <c r="N619" s="126"/>
      <c r="O619" s="206"/>
      <c r="P619" s="206"/>
      <c r="Q619" s="137"/>
      <c r="R619" s="137"/>
      <c r="S619" s="137"/>
    </row>
    <row r="620" spans="1:19" ht="15.75" customHeight="1" x14ac:dyDescent="0.25">
      <c r="A620" s="195">
        <v>70</v>
      </c>
      <c r="B620" s="195" t="s">
        <v>4646</v>
      </c>
      <c r="C620" s="207" t="s">
        <v>4519</v>
      </c>
      <c r="D620" s="197" t="s">
        <v>4457</v>
      </c>
      <c r="E620" s="230">
        <v>2240000</v>
      </c>
      <c r="F620" s="195" t="s">
        <v>4469</v>
      </c>
      <c r="G620" s="206"/>
      <c r="H620" s="206"/>
      <c r="I620" s="230">
        <v>2240000</v>
      </c>
      <c r="J620" s="126"/>
      <c r="K620" s="126"/>
      <c r="L620" s="137"/>
      <c r="M620" s="137"/>
      <c r="N620" s="126"/>
      <c r="O620" s="206"/>
      <c r="P620" s="206"/>
      <c r="Q620" s="137"/>
      <c r="R620" s="137"/>
      <c r="S620" s="137"/>
    </row>
    <row r="621" spans="1:19" ht="15.75" customHeight="1" x14ac:dyDescent="0.25">
      <c r="A621" s="195">
        <v>71</v>
      </c>
      <c r="B621" s="195" t="s">
        <v>4647</v>
      </c>
      <c r="C621" s="207" t="s">
        <v>4520</v>
      </c>
      <c r="D621" s="197" t="s">
        <v>3505</v>
      </c>
      <c r="E621" s="230">
        <v>230000</v>
      </c>
      <c r="F621" s="195"/>
      <c r="G621" s="206"/>
      <c r="H621" s="206"/>
      <c r="I621" s="230">
        <v>230000</v>
      </c>
      <c r="J621" s="126"/>
      <c r="K621" s="126"/>
      <c r="L621" s="137"/>
      <c r="M621" s="137"/>
      <c r="N621" s="126"/>
      <c r="O621" s="206"/>
      <c r="P621" s="206"/>
      <c r="Q621" s="137"/>
      <c r="R621" s="137"/>
      <c r="S621" s="137"/>
    </row>
    <row r="622" spans="1:19" ht="15.75" customHeight="1" x14ac:dyDescent="0.25">
      <c r="A622" s="195">
        <v>72</v>
      </c>
      <c r="B622" s="195" t="s">
        <v>4648</v>
      </c>
      <c r="C622" s="207" t="s">
        <v>4520</v>
      </c>
      <c r="D622" s="197" t="s">
        <v>4457</v>
      </c>
      <c r="E622" s="230">
        <v>560000</v>
      </c>
      <c r="F622" s="195"/>
      <c r="G622" s="206"/>
      <c r="H622" s="206"/>
      <c r="I622" s="230">
        <v>560000</v>
      </c>
      <c r="J622" s="126"/>
      <c r="K622" s="126"/>
      <c r="L622" s="137"/>
      <c r="M622" s="137"/>
      <c r="N622" s="126"/>
      <c r="O622" s="206"/>
      <c r="P622" s="206"/>
      <c r="Q622" s="137"/>
      <c r="R622" s="137"/>
      <c r="S622" s="137"/>
    </row>
    <row r="623" spans="1:19" ht="15.75" customHeight="1" x14ac:dyDescent="0.25">
      <c r="A623" s="195">
        <v>73</v>
      </c>
      <c r="B623" s="195" t="s">
        <v>4649</v>
      </c>
      <c r="C623" s="207" t="s">
        <v>4521</v>
      </c>
      <c r="D623" s="197" t="s">
        <v>3505</v>
      </c>
      <c r="E623" s="230">
        <v>230000</v>
      </c>
      <c r="F623" s="195"/>
      <c r="G623" s="206"/>
      <c r="H623" s="206"/>
      <c r="I623" s="230">
        <v>230000</v>
      </c>
      <c r="J623" s="126"/>
      <c r="K623" s="126"/>
      <c r="L623" s="137"/>
      <c r="M623" s="137"/>
      <c r="N623" s="126"/>
      <c r="O623" s="206"/>
      <c r="P623" s="206"/>
      <c r="Q623" s="137"/>
      <c r="R623" s="137"/>
      <c r="S623" s="137"/>
    </row>
    <row r="624" spans="1:19" ht="15.75" customHeight="1" x14ac:dyDescent="0.25">
      <c r="A624" s="195">
        <v>74</v>
      </c>
      <c r="B624" s="195" t="s">
        <v>4650</v>
      </c>
      <c r="C624" s="207" t="s">
        <v>4521</v>
      </c>
      <c r="D624" s="197" t="s">
        <v>4457</v>
      </c>
      <c r="E624" s="230">
        <v>560000</v>
      </c>
      <c r="F624" s="195"/>
      <c r="G624" s="206"/>
      <c r="H624" s="206"/>
      <c r="I624" s="230">
        <v>560000</v>
      </c>
      <c r="J624" s="126"/>
      <c r="K624" s="126"/>
      <c r="L624" s="137"/>
      <c r="M624" s="137"/>
      <c r="N624" s="126"/>
      <c r="O624" s="206"/>
      <c r="P624" s="206"/>
      <c r="Q624" s="137"/>
      <c r="R624" s="137"/>
      <c r="S624" s="137"/>
    </row>
    <row r="625" spans="1:19" ht="15.75" customHeight="1" x14ac:dyDescent="0.25">
      <c r="A625" s="195">
        <v>75</v>
      </c>
      <c r="B625" s="195" t="s">
        <v>4651</v>
      </c>
      <c r="C625" s="207" t="s">
        <v>4522</v>
      </c>
      <c r="D625" s="197" t="s">
        <v>4523</v>
      </c>
      <c r="E625" s="230">
        <v>845000</v>
      </c>
      <c r="F625" s="195"/>
      <c r="G625" s="206"/>
      <c r="H625" s="206"/>
      <c r="I625" s="230">
        <v>845000</v>
      </c>
      <c r="J625" s="126"/>
      <c r="K625" s="126"/>
      <c r="L625" s="137"/>
      <c r="M625" s="137"/>
      <c r="N625" s="126"/>
      <c r="O625" s="206"/>
      <c r="P625" s="206"/>
      <c r="Q625" s="137"/>
      <c r="R625" s="137"/>
      <c r="S625" s="137"/>
    </row>
    <row r="626" spans="1:19" ht="15.75" customHeight="1" x14ac:dyDescent="0.25">
      <c r="A626" s="195">
        <v>76</v>
      </c>
      <c r="B626" s="195" t="s">
        <v>4652</v>
      </c>
      <c r="C626" s="207" t="s">
        <v>4524</v>
      </c>
      <c r="D626" s="197" t="s">
        <v>4457</v>
      </c>
      <c r="E626" s="230">
        <v>560000</v>
      </c>
      <c r="F626" s="195"/>
      <c r="G626" s="206"/>
      <c r="H626" s="206"/>
      <c r="I626" s="230">
        <v>560000</v>
      </c>
      <c r="J626" s="126"/>
      <c r="K626" s="126"/>
      <c r="L626" s="137"/>
      <c r="M626" s="137"/>
      <c r="N626" s="126"/>
      <c r="O626" s="206"/>
      <c r="P626" s="206"/>
      <c r="Q626" s="137"/>
      <c r="R626" s="137"/>
      <c r="S626" s="137"/>
    </row>
    <row r="627" spans="1:19" ht="15.75" customHeight="1" x14ac:dyDescent="0.25">
      <c r="A627" s="195">
        <v>77</v>
      </c>
      <c r="B627" s="195" t="s">
        <v>4653</v>
      </c>
      <c r="C627" s="207" t="s">
        <v>4524</v>
      </c>
      <c r="D627" s="197" t="s">
        <v>3505</v>
      </c>
      <c r="E627" s="230">
        <v>230000</v>
      </c>
      <c r="F627" s="195"/>
      <c r="G627" s="206"/>
      <c r="H627" s="206"/>
      <c r="I627" s="230">
        <v>230000</v>
      </c>
      <c r="J627" s="126"/>
      <c r="K627" s="126"/>
      <c r="L627" s="137"/>
      <c r="M627" s="137"/>
      <c r="N627" s="126"/>
      <c r="O627" s="206"/>
      <c r="P627" s="206"/>
      <c r="Q627" s="137"/>
      <c r="R627" s="137"/>
      <c r="S627" s="137"/>
    </row>
    <row r="628" spans="1:19" ht="15.75" customHeight="1" x14ac:dyDescent="0.25">
      <c r="A628" s="195">
        <v>78</v>
      </c>
      <c r="B628" s="195" t="s">
        <v>4654</v>
      </c>
      <c r="C628" s="207" t="s">
        <v>4525</v>
      </c>
      <c r="D628" s="197" t="s">
        <v>3505</v>
      </c>
      <c r="E628" s="230">
        <v>230000</v>
      </c>
      <c r="F628" s="195"/>
      <c r="G628" s="206"/>
      <c r="H628" s="206"/>
      <c r="I628" s="230">
        <v>230000</v>
      </c>
      <c r="J628" s="126"/>
      <c r="K628" s="126"/>
      <c r="L628" s="137"/>
      <c r="M628" s="137"/>
      <c r="N628" s="126"/>
      <c r="O628" s="206"/>
      <c r="P628" s="206"/>
      <c r="Q628" s="137"/>
      <c r="R628" s="137"/>
      <c r="S628" s="137"/>
    </row>
    <row r="629" spans="1:19" ht="15.75" customHeight="1" x14ac:dyDescent="0.25">
      <c r="A629" s="195">
        <v>79</v>
      </c>
      <c r="B629" s="195" t="s">
        <v>4655</v>
      </c>
      <c r="C629" s="207" t="s">
        <v>4525</v>
      </c>
      <c r="D629" s="197" t="s">
        <v>4457</v>
      </c>
      <c r="E629" s="230">
        <v>560000</v>
      </c>
      <c r="F629" s="195"/>
      <c r="G629" s="206"/>
      <c r="H629" s="206"/>
      <c r="I629" s="230">
        <v>560000</v>
      </c>
      <c r="J629" s="126"/>
      <c r="K629" s="126"/>
      <c r="L629" s="137"/>
      <c r="M629" s="137"/>
      <c r="N629" s="126"/>
      <c r="O629" s="206"/>
      <c r="P629" s="206"/>
      <c r="Q629" s="137"/>
      <c r="R629" s="137"/>
      <c r="S629" s="137"/>
    </row>
    <row r="630" spans="1:19" ht="15.75" customHeight="1" x14ac:dyDescent="0.25">
      <c r="A630" s="195">
        <v>80</v>
      </c>
      <c r="B630" s="195" t="s">
        <v>4656</v>
      </c>
      <c r="C630" s="207" t="s">
        <v>4526</v>
      </c>
      <c r="D630" s="197" t="s">
        <v>3505</v>
      </c>
      <c r="E630" s="230">
        <v>690000</v>
      </c>
      <c r="F630" s="195" t="s">
        <v>4471</v>
      </c>
      <c r="G630" s="206"/>
      <c r="H630" s="206"/>
      <c r="I630" s="230">
        <v>690000</v>
      </c>
      <c r="J630" s="126"/>
      <c r="K630" s="126"/>
      <c r="L630" s="137"/>
      <c r="M630" s="137"/>
      <c r="N630" s="126"/>
      <c r="O630" s="206"/>
      <c r="P630" s="206"/>
      <c r="Q630" s="137"/>
      <c r="R630" s="137"/>
      <c r="S630" s="137"/>
    </row>
    <row r="631" spans="1:19" ht="15.75" customHeight="1" x14ac:dyDescent="0.25">
      <c r="A631" s="195">
        <v>81</v>
      </c>
      <c r="B631" s="195" t="s">
        <v>4657</v>
      </c>
      <c r="C631" s="207" t="s">
        <v>4526</v>
      </c>
      <c r="D631" s="197" t="s">
        <v>4457</v>
      </c>
      <c r="E631" s="230">
        <v>1680000</v>
      </c>
      <c r="F631" s="195" t="s">
        <v>4471</v>
      </c>
      <c r="G631" s="206"/>
      <c r="H631" s="206"/>
      <c r="I631" s="230">
        <v>1680000</v>
      </c>
      <c r="J631" s="126"/>
      <c r="K631" s="126"/>
      <c r="L631" s="137"/>
      <c r="M631" s="137"/>
      <c r="N631" s="126"/>
      <c r="O631" s="206"/>
      <c r="P631" s="206"/>
      <c r="Q631" s="137"/>
      <c r="R631" s="137"/>
      <c r="S631" s="137"/>
    </row>
    <row r="632" spans="1:19" ht="15.75" customHeight="1" x14ac:dyDescent="0.25">
      <c r="A632" s="195">
        <v>82</v>
      </c>
      <c r="B632" s="195" t="s">
        <v>4658</v>
      </c>
      <c r="C632" s="207" t="s">
        <v>4527</v>
      </c>
      <c r="D632" s="197" t="s">
        <v>3505</v>
      </c>
      <c r="E632" s="230">
        <v>1150000</v>
      </c>
      <c r="F632" s="195" t="s">
        <v>4773</v>
      </c>
      <c r="G632" s="206"/>
      <c r="H632" s="206"/>
      <c r="I632" s="230">
        <v>1150000</v>
      </c>
      <c r="J632" s="126"/>
      <c r="K632" s="126"/>
      <c r="L632" s="137"/>
      <c r="M632" s="137"/>
      <c r="N632" s="126"/>
      <c r="O632" s="206"/>
      <c r="P632" s="206"/>
      <c r="Q632" s="137"/>
      <c r="R632" s="137"/>
      <c r="S632" s="137"/>
    </row>
    <row r="633" spans="1:19" ht="15.75" customHeight="1" x14ac:dyDescent="0.25">
      <c r="A633" s="195">
        <v>83</v>
      </c>
      <c r="B633" s="195" t="s">
        <v>4659</v>
      </c>
      <c r="C633" s="207" t="s">
        <v>4527</v>
      </c>
      <c r="D633" s="197" t="s">
        <v>4457</v>
      </c>
      <c r="E633" s="230">
        <v>2800000</v>
      </c>
      <c r="F633" s="195" t="s">
        <v>4773</v>
      </c>
      <c r="G633" s="206"/>
      <c r="H633" s="206"/>
      <c r="I633" s="230">
        <v>2800000</v>
      </c>
      <c r="J633" s="126"/>
      <c r="K633" s="126"/>
      <c r="L633" s="137"/>
      <c r="M633" s="137"/>
      <c r="N633" s="126"/>
      <c r="O633" s="206"/>
      <c r="P633" s="206"/>
      <c r="Q633" s="137"/>
      <c r="R633" s="137"/>
      <c r="S633" s="137"/>
    </row>
    <row r="634" spans="1:19" ht="15.75" customHeight="1" x14ac:dyDescent="0.25">
      <c r="A634" s="195">
        <v>84</v>
      </c>
      <c r="B634" s="195" t="s">
        <v>4660</v>
      </c>
      <c r="C634" s="207" t="s">
        <v>4528</v>
      </c>
      <c r="D634" s="197" t="s">
        <v>3505</v>
      </c>
      <c r="E634" s="230">
        <v>230000</v>
      </c>
      <c r="F634" s="195"/>
      <c r="G634" s="206"/>
      <c r="H634" s="206"/>
      <c r="I634" s="230">
        <v>230000</v>
      </c>
      <c r="J634" s="126"/>
      <c r="K634" s="126"/>
      <c r="L634" s="137"/>
      <c r="M634" s="137"/>
      <c r="N634" s="126"/>
      <c r="O634" s="206"/>
      <c r="P634" s="206"/>
      <c r="Q634" s="137"/>
      <c r="R634" s="137"/>
      <c r="S634" s="137"/>
    </row>
    <row r="635" spans="1:19" ht="15.75" customHeight="1" x14ac:dyDescent="0.25">
      <c r="A635" s="195">
        <v>85</v>
      </c>
      <c r="B635" s="195" t="s">
        <v>4661</v>
      </c>
      <c r="C635" s="207" t="s">
        <v>4528</v>
      </c>
      <c r="D635" s="197" t="s">
        <v>4457</v>
      </c>
      <c r="E635" s="230">
        <v>560000</v>
      </c>
      <c r="F635" s="195"/>
      <c r="G635" s="206"/>
      <c r="H635" s="206"/>
      <c r="I635" s="230">
        <v>560000</v>
      </c>
      <c r="J635" s="126"/>
      <c r="K635" s="126"/>
      <c r="L635" s="137"/>
      <c r="M635" s="137"/>
      <c r="N635" s="126"/>
      <c r="O635" s="206"/>
      <c r="P635" s="206"/>
      <c r="Q635" s="137"/>
      <c r="R635" s="137"/>
      <c r="S635" s="137"/>
    </row>
    <row r="636" spans="1:19" ht="15.75" customHeight="1" x14ac:dyDescent="0.25">
      <c r="A636" s="195">
        <v>86</v>
      </c>
      <c r="B636" s="195" t="s">
        <v>4662</v>
      </c>
      <c r="C636" s="207" t="s">
        <v>4529</v>
      </c>
      <c r="D636" s="197" t="s">
        <v>4775</v>
      </c>
      <c r="E636" s="230">
        <v>640000</v>
      </c>
      <c r="F636" s="195"/>
      <c r="G636" s="206"/>
      <c r="H636" s="206"/>
      <c r="I636" s="230">
        <v>640000</v>
      </c>
      <c r="J636" s="126"/>
      <c r="K636" s="126"/>
      <c r="L636" s="137"/>
      <c r="M636" s="137"/>
      <c r="N636" s="126"/>
      <c r="O636" s="206"/>
      <c r="P636" s="206"/>
      <c r="Q636" s="137"/>
      <c r="R636" s="137"/>
      <c r="S636" s="137"/>
    </row>
    <row r="637" spans="1:19" ht="15.75" customHeight="1" x14ac:dyDescent="0.25">
      <c r="A637" s="195">
        <v>87</v>
      </c>
      <c r="B637" s="195" t="s">
        <v>4663</v>
      </c>
      <c r="C637" s="207" t="s">
        <v>4530</v>
      </c>
      <c r="D637" s="197" t="s">
        <v>3505</v>
      </c>
      <c r="E637" s="230">
        <v>230000</v>
      </c>
      <c r="F637" s="195"/>
      <c r="G637" s="206"/>
      <c r="H637" s="206"/>
      <c r="I637" s="230">
        <v>230000</v>
      </c>
      <c r="J637" s="126"/>
      <c r="K637" s="126"/>
      <c r="L637" s="137"/>
      <c r="M637" s="137"/>
      <c r="N637" s="126"/>
      <c r="O637" s="206"/>
      <c r="P637" s="206"/>
      <c r="Q637" s="137"/>
      <c r="R637" s="137"/>
      <c r="S637" s="137"/>
    </row>
    <row r="638" spans="1:19" ht="15.75" customHeight="1" x14ac:dyDescent="0.25">
      <c r="A638" s="195">
        <v>88</v>
      </c>
      <c r="B638" s="195" t="s">
        <v>4664</v>
      </c>
      <c r="C638" s="207" t="s">
        <v>4530</v>
      </c>
      <c r="D638" s="197" t="s">
        <v>4457</v>
      </c>
      <c r="E638" s="230">
        <v>560000</v>
      </c>
      <c r="F638" s="195"/>
      <c r="G638" s="206"/>
      <c r="H638" s="206"/>
      <c r="I638" s="230">
        <v>560000</v>
      </c>
      <c r="J638" s="126"/>
      <c r="K638" s="126"/>
      <c r="L638" s="137"/>
      <c r="M638" s="137"/>
      <c r="N638" s="126"/>
      <c r="O638" s="206"/>
      <c r="P638" s="206"/>
      <c r="Q638" s="137"/>
      <c r="R638" s="137"/>
      <c r="S638" s="137"/>
    </row>
    <row r="639" spans="1:19" ht="15.75" customHeight="1" x14ac:dyDescent="0.25">
      <c r="A639" s="195">
        <v>89</v>
      </c>
      <c r="B639" s="195" t="s">
        <v>4665</v>
      </c>
      <c r="C639" s="207" t="s">
        <v>4531</v>
      </c>
      <c r="D639" s="197" t="s">
        <v>4775</v>
      </c>
      <c r="E639" s="230">
        <v>640000</v>
      </c>
      <c r="F639" s="195"/>
      <c r="G639" s="206"/>
      <c r="H639" s="206"/>
      <c r="I639" s="230">
        <v>640000</v>
      </c>
      <c r="J639" s="126"/>
      <c r="K639" s="126"/>
      <c r="L639" s="137"/>
      <c r="M639" s="137"/>
      <c r="N639" s="126"/>
      <c r="O639" s="206"/>
      <c r="P639" s="206"/>
      <c r="Q639" s="137"/>
      <c r="R639" s="137"/>
      <c r="S639" s="137"/>
    </row>
    <row r="640" spans="1:19" ht="15.75" customHeight="1" x14ac:dyDescent="0.25">
      <c r="A640" s="195">
        <v>90</v>
      </c>
      <c r="B640" s="195" t="s">
        <v>4666</v>
      </c>
      <c r="C640" s="207" t="s">
        <v>4532</v>
      </c>
      <c r="D640" s="197" t="s">
        <v>4457</v>
      </c>
      <c r="E640" s="230">
        <v>560000</v>
      </c>
      <c r="F640" s="195"/>
      <c r="G640" s="206"/>
      <c r="H640" s="206"/>
      <c r="I640" s="230">
        <v>560000</v>
      </c>
      <c r="J640" s="126"/>
      <c r="K640" s="126"/>
      <c r="L640" s="137"/>
      <c r="M640" s="137"/>
      <c r="N640" s="126"/>
      <c r="O640" s="206"/>
      <c r="P640" s="206"/>
      <c r="Q640" s="137"/>
      <c r="R640" s="137"/>
      <c r="S640" s="137"/>
    </row>
    <row r="641" spans="1:19" ht="15.75" customHeight="1" x14ac:dyDescent="0.25">
      <c r="A641" s="195">
        <v>91</v>
      </c>
      <c r="B641" s="195" t="s">
        <v>4667</v>
      </c>
      <c r="C641" s="207" t="s">
        <v>4532</v>
      </c>
      <c r="D641" s="197" t="s">
        <v>3505</v>
      </c>
      <c r="E641" s="230">
        <v>230000</v>
      </c>
      <c r="F641" s="195"/>
      <c r="G641" s="206"/>
      <c r="H641" s="206"/>
      <c r="I641" s="230">
        <v>230000</v>
      </c>
      <c r="J641" s="126"/>
      <c r="K641" s="126"/>
      <c r="L641" s="137"/>
      <c r="M641" s="137"/>
      <c r="N641" s="126"/>
      <c r="O641" s="206"/>
      <c r="P641" s="206"/>
      <c r="Q641" s="137"/>
      <c r="R641" s="137"/>
      <c r="S641" s="137"/>
    </row>
    <row r="642" spans="1:19" ht="15.75" customHeight="1" x14ac:dyDescent="0.25">
      <c r="A642" s="195">
        <v>92</v>
      </c>
      <c r="B642" s="195" t="s">
        <v>4668</v>
      </c>
      <c r="C642" s="207" t="s">
        <v>4533</v>
      </c>
      <c r="D642" s="197" t="s">
        <v>3505</v>
      </c>
      <c r="E642" s="230">
        <v>690000</v>
      </c>
      <c r="F642" s="195" t="s">
        <v>4471</v>
      </c>
      <c r="G642" s="206"/>
      <c r="H642" s="206"/>
      <c r="I642" s="230">
        <v>690000</v>
      </c>
      <c r="J642" s="126"/>
      <c r="K642" s="126"/>
      <c r="L642" s="137"/>
      <c r="M642" s="137"/>
      <c r="N642" s="126"/>
      <c r="O642" s="206"/>
      <c r="P642" s="206"/>
      <c r="Q642" s="137"/>
      <c r="R642" s="137"/>
      <c r="S642" s="137"/>
    </row>
    <row r="643" spans="1:19" ht="15.75" customHeight="1" x14ac:dyDescent="0.25">
      <c r="A643" s="195">
        <v>93</v>
      </c>
      <c r="B643" s="195" t="s">
        <v>4669</v>
      </c>
      <c r="C643" s="207" t="s">
        <v>4533</v>
      </c>
      <c r="D643" s="197" t="s">
        <v>4457</v>
      </c>
      <c r="E643" s="230">
        <v>1680000</v>
      </c>
      <c r="F643" s="195" t="s">
        <v>4471</v>
      </c>
      <c r="G643" s="206"/>
      <c r="H643" s="206"/>
      <c r="I643" s="230">
        <v>1680000</v>
      </c>
      <c r="J643" s="126"/>
      <c r="K643" s="126"/>
      <c r="L643" s="137"/>
      <c r="M643" s="137"/>
      <c r="N643" s="126"/>
      <c r="O643" s="206"/>
      <c r="P643" s="206"/>
      <c r="Q643" s="137"/>
      <c r="R643" s="137"/>
      <c r="S643" s="137"/>
    </row>
    <row r="644" spans="1:19" ht="15.75" customHeight="1" x14ac:dyDescent="0.25">
      <c r="A644" s="195">
        <v>94</v>
      </c>
      <c r="B644" s="195" t="s">
        <v>4670</v>
      </c>
      <c r="C644" s="207" t="s">
        <v>4534</v>
      </c>
      <c r="D644" s="197" t="s">
        <v>4457</v>
      </c>
      <c r="E644" s="230">
        <v>560000</v>
      </c>
      <c r="F644" s="195"/>
      <c r="G644" s="206"/>
      <c r="H644" s="206"/>
      <c r="I644" s="230">
        <v>560000</v>
      </c>
      <c r="J644" s="126"/>
      <c r="K644" s="126"/>
      <c r="L644" s="137"/>
      <c r="M644" s="137"/>
      <c r="N644" s="126"/>
      <c r="O644" s="206"/>
      <c r="P644" s="206"/>
      <c r="Q644" s="137"/>
      <c r="R644" s="137"/>
      <c r="S644" s="137"/>
    </row>
    <row r="645" spans="1:19" ht="15.75" customHeight="1" x14ac:dyDescent="0.25">
      <c r="A645" s="195">
        <v>95</v>
      </c>
      <c r="B645" s="195" t="s">
        <v>4671</v>
      </c>
      <c r="C645" s="207" t="s">
        <v>4534</v>
      </c>
      <c r="D645" s="197" t="s">
        <v>3505</v>
      </c>
      <c r="E645" s="230">
        <v>230000</v>
      </c>
      <c r="F645" s="195"/>
      <c r="G645" s="206"/>
      <c r="H645" s="206"/>
      <c r="I645" s="230">
        <v>230000</v>
      </c>
      <c r="J645" s="126"/>
      <c r="K645" s="126"/>
      <c r="L645" s="137"/>
      <c r="M645" s="137"/>
      <c r="N645" s="126"/>
      <c r="O645" s="206"/>
      <c r="P645" s="206"/>
      <c r="Q645" s="137"/>
      <c r="R645" s="137"/>
      <c r="S645" s="137"/>
    </row>
    <row r="646" spans="1:19" ht="15.75" customHeight="1" x14ac:dyDescent="0.25">
      <c r="A646" s="195">
        <v>96</v>
      </c>
      <c r="B646" s="195" t="s">
        <v>4672</v>
      </c>
      <c r="C646" s="207" t="s">
        <v>4535</v>
      </c>
      <c r="D646" s="197" t="s">
        <v>3505</v>
      </c>
      <c r="E646" s="230">
        <v>230000</v>
      </c>
      <c r="F646" s="195"/>
      <c r="G646" s="206"/>
      <c r="H646" s="206"/>
      <c r="I646" s="230">
        <v>230000</v>
      </c>
      <c r="J646" s="126"/>
      <c r="K646" s="126"/>
      <c r="L646" s="137"/>
      <c r="M646" s="137"/>
      <c r="N646" s="126"/>
      <c r="O646" s="206"/>
      <c r="P646" s="206"/>
      <c r="Q646" s="137"/>
      <c r="R646" s="137"/>
      <c r="S646" s="137"/>
    </row>
    <row r="647" spans="1:19" ht="15.75" customHeight="1" x14ac:dyDescent="0.25">
      <c r="A647" s="195">
        <v>97</v>
      </c>
      <c r="B647" s="195" t="s">
        <v>4673</v>
      </c>
      <c r="C647" s="207" t="s">
        <v>4535</v>
      </c>
      <c r="D647" s="197" t="s">
        <v>4457</v>
      </c>
      <c r="E647" s="230">
        <v>560000</v>
      </c>
      <c r="F647" s="195"/>
      <c r="G647" s="206"/>
      <c r="H647" s="206"/>
      <c r="I647" s="230">
        <v>560000</v>
      </c>
      <c r="J647" s="126"/>
      <c r="K647" s="126"/>
      <c r="L647" s="137"/>
      <c r="M647" s="137"/>
      <c r="N647" s="126"/>
      <c r="O647" s="206"/>
      <c r="P647" s="206"/>
      <c r="Q647" s="137"/>
      <c r="R647" s="137"/>
      <c r="S647" s="137"/>
    </row>
    <row r="648" spans="1:19" ht="15.75" customHeight="1" x14ac:dyDescent="0.25">
      <c r="A648" s="195">
        <v>98</v>
      </c>
      <c r="B648" s="195" t="s">
        <v>4674</v>
      </c>
      <c r="C648" s="207" t="s">
        <v>4536</v>
      </c>
      <c r="D648" s="197" t="s">
        <v>4457</v>
      </c>
      <c r="E648" s="230">
        <v>560000</v>
      </c>
      <c r="F648" s="195"/>
      <c r="G648" s="206"/>
      <c r="H648" s="206"/>
      <c r="I648" s="230">
        <v>560000</v>
      </c>
      <c r="J648" s="126"/>
      <c r="K648" s="126"/>
      <c r="L648" s="137"/>
      <c r="M648" s="137"/>
      <c r="N648" s="126"/>
      <c r="O648" s="206"/>
      <c r="P648" s="206"/>
      <c r="Q648" s="137"/>
      <c r="R648" s="137"/>
      <c r="S648" s="137"/>
    </row>
    <row r="649" spans="1:19" ht="15.75" customHeight="1" x14ac:dyDescent="0.25">
      <c r="A649" s="195">
        <v>99</v>
      </c>
      <c r="B649" s="195" t="s">
        <v>4675</v>
      </c>
      <c r="C649" s="207" t="s">
        <v>4536</v>
      </c>
      <c r="D649" s="197" t="s">
        <v>3505</v>
      </c>
      <c r="E649" s="230">
        <v>230000</v>
      </c>
      <c r="F649" s="195"/>
      <c r="G649" s="206"/>
      <c r="H649" s="206"/>
      <c r="I649" s="230">
        <v>230000</v>
      </c>
      <c r="J649" s="126"/>
      <c r="K649" s="126"/>
      <c r="L649" s="137"/>
      <c r="M649" s="137"/>
      <c r="N649" s="126"/>
      <c r="O649" s="206"/>
      <c r="P649" s="206"/>
      <c r="Q649" s="137"/>
      <c r="R649" s="137"/>
      <c r="S649" s="137"/>
    </row>
    <row r="650" spans="1:19" ht="15.75" customHeight="1" x14ac:dyDescent="0.25">
      <c r="A650" s="195">
        <v>100</v>
      </c>
      <c r="B650" s="195" t="s">
        <v>4676</v>
      </c>
      <c r="C650" s="207" t="s">
        <v>2540</v>
      </c>
      <c r="D650" s="197" t="s">
        <v>3505</v>
      </c>
      <c r="E650" s="230">
        <v>230000</v>
      </c>
      <c r="F650" s="195"/>
      <c r="G650" s="206"/>
      <c r="H650" s="206"/>
      <c r="I650" s="230">
        <v>230000</v>
      </c>
      <c r="J650" s="126"/>
      <c r="K650" s="126"/>
      <c r="L650" s="137"/>
      <c r="M650" s="137"/>
      <c r="N650" s="126"/>
      <c r="O650" s="206"/>
      <c r="P650" s="206"/>
      <c r="Q650" s="137"/>
      <c r="R650" s="137"/>
      <c r="S650" s="137"/>
    </row>
    <row r="651" spans="1:19" ht="15.75" customHeight="1" x14ac:dyDescent="0.25">
      <c r="A651" s="195">
        <v>101</v>
      </c>
      <c r="B651" s="195" t="s">
        <v>4677</v>
      </c>
      <c r="C651" s="207" t="s">
        <v>2540</v>
      </c>
      <c r="D651" s="197" t="s">
        <v>4457</v>
      </c>
      <c r="E651" s="230">
        <v>560000</v>
      </c>
      <c r="F651" s="195"/>
      <c r="G651" s="206"/>
      <c r="H651" s="206"/>
      <c r="I651" s="230">
        <v>560000</v>
      </c>
      <c r="J651" s="126"/>
      <c r="K651" s="126"/>
      <c r="L651" s="137"/>
      <c r="M651" s="137"/>
      <c r="N651" s="126"/>
      <c r="O651" s="206"/>
      <c r="P651" s="206"/>
      <c r="Q651" s="137"/>
      <c r="R651" s="137"/>
      <c r="S651" s="137"/>
    </row>
    <row r="652" spans="1:19" ht="15.75" customHeight="1" x14ac:dyDescent="0.25">
      <c r="A652" s="195">
        <v>102</v>
      </c>
      <c r="B652" s="195" t="s">
        <v>4678</v>
      </c>
      <c r="C652" s="207" t="s">
        <v>4537</v>
      </c>
      <c r="D652" s="197" t="s">
        <v>3505</v>
      </c>
      <c r="E652" s="230">
        <v>690000</v>
      </c>
      <c r="F652" s="195" t="s">
        <v>4471</v>
      </c>
      <c r="G652" s="206"/>
      <c r="H652" s="206"/>
      <c r="I652" s="230">
        <v>690000</v>
      </c>
      <c r="J652" s="126"/>
      <c r="K652" s="126"/>
      <c r="L652" s="137"/>
      <c r="M652" s="137"/>
      <c r="N652" s="126"/>
      <c r="O652" s="206"/>
      <c r="P652" s="206"/>
      <c r="Q652" s="137"/>
      <c r="R652" s="137"/>
      <c r="S652" s="137"/>
    </row>
    <row r="653" spans="1:19" ht="15.75" customHeight="1" x14ac:dyDescent="0.25">
      <c r="A653" s="195">
        <v>103</v>
      </c>
      <c r="B653" s="195" t="s">
        <v>4679</v>
      </c>
      <c r="C653" s="207" t="s">
        <v>4537</v>
      </c>
      <c r="D653" s="197" t="s">
        <v>4457</v>
      </c>
      <c r="E653" s="230">
        <v>1680000</v>
      </c>
      <c r="F653" s="195" t="s">
        <v>4471</v>
      </c>
      <c r="G653" s="206"/>
      <c r="H653" s="206"/>
      <c r="I653" s="230">
        <v>1680000</v>
      </c>
      <c r="J653" s="126"/>
      <c r="K653" s="126"/>
      <c r="L653" s="137"/>
      <c r="M653" s="137"/>
      <c r="N653" s="126"/>
      <c r="O653" s="206"/>
      <c r="P653" s="206"/>
      <c r="Q653" s="137"/>
      <c r="R653" s="137"/>
      <c r="S653" s="137"/>
    </row>
    <row r="654" spans="1:19" ht="15.75" customHeight="1" x14ac:dyDescent="0.25">
      <c r="A654" s="195">
        <v>104</v>
      </c>
      <c r="B654" s="195" t="s">
        <v>4680</v>
      </c>
      <c r="C654" s="207" t="s">
        <v>4538</v>
      </c>
      <c r="D654" s="197" t="s">
        <v>4457</v>
      </c>
      <c r="E654" s="230">
        <v>560000</v>
      </c>
      <c r="F654" s="195"/>
      <c r="G654" s="206"/>
      <c r="H654" s="206"/>
      <c r="I654" s="230">
        <v>560000</v>
      </c>
      <c r="J654" s="126"/>
      <c r="K654" s="126"/>
      <c r="L654" s="137"/>
      <c r="M654" s="137"/>
      <c r="N654" s="126"/>
      <c r="O654" s="206"/>
      <c r="P654" s="206"/>
      <c r="Q654" s="137"/>
      <c r="R654" s="137"/>
      <c r="S654" s="137"/>
    </row>
    <row r="655" spans="1:19" ht="15.75" customHeight="1" x14ac:dyDescent="0.25">
      <c r="A655" s="195">
        <v>105</v>
      </c>
      <c r="B655" s="195" t="s">
        <v>4681</v>
      </c>
      <c r="C655" s="207" t="s">
        <v>4538</v>
      </c>
      <c r="D655" s="197" t="s">
        <v>3505</v>
      </c>
      <c r="E655" s="230">
        <v>230000</v>
      </c>
      <c r="F655" s="195"/>
      <c r="G655" s="206"/>
      <c r="H655" s="206"/>
      <c r="I655" s="230">
        <v>230000</v>
      </c>
      <c r="J655" s="126"/>
      <c r="K655" s="126"/>
      <c r="L655" s="137"/>
      <c r="M655" s="137"/>
      <c r="N655" s="126"/>
      <c r="O655" s="206"/>
      <c r="P655" s="206"/>
      <c r="Q655" s="137"/>
      <c r="R655" s="137"/>
      <c r="S655" s="137"/>
    </row>
    <row r="656" spans="1:19" ht="15.75" customHeight="1" x14ac:dyDescent="0.25">
      <c r="A656" s="195">
        <v>106</v>
      </c>
      <c r="B656" s="195" t="s">
        <v>4682</v>
      </c>
      <c r="C656" s="207" t="s">
        <v>4539</v>
      </c>
      <c r="D656" s="197" t="s">
        <v>3505</v>
      </c>
      <c r="E656" s="230">
        <v>230000</v>
      </c>
      <c r="F656" s="195"/>
      <c r="G656" s="206"/>
      <c r="H656" s="206"/>
      <c r="I656" s="230">
        <v>230000</v>
      </c>
      <c r="J656" s="126"/>
      <c r="K656" s="126"/>
      <c r="L656" s="137"/>
      <c r="M656" s="137"/>
      <c r="N656" s="126"/>
      <c r="O656" s="206"/>
      <c r="P656" s="206"/>
      <c r="Q656" s="137"/>
      <c r="R656" s="137"/>
      <c r="S656" s="137"/>
    </row>
    <row r="657" spans="1:19" ht="15.75" customHeight="1" x14ac:dyDescent="0.25">
      <c r="A657" s="195">
        <v>107</v>
      </c>
      <c r="B657" s="195" t="s">
        <v>4683</v>
      </c>
      <c r="C657" s="207" t="s">
        <v>4539</v>
      </c>
      <c r="D657" s="197" t="s">
        <v>4457</v>
      </c>
      <c r="E657" s="230">
        <v>560000</v>
      </c>
      <c r="F657" s="195"/>
      <c r="G657" s="206"/>
      <c r="H657" s="206"/>
      <c r="I657" s="230">
        <v>560000</v>
      </c>
      <c r="J657" s="126"/>
      <c r="K657" s="126"/>
      <c r="L657" s="137"/>
      <c r="M657" s="137"/>
      <c r="N657" s="126"/>
      <c r="O657" s="206"/>
      <c r="P657" s="206"/>
      <c r="Q657" s="137"/>
      <c r="R657" s="137"/>
      <c r="S657" s="137"/>
    </row>
    <row r="658" spans="1:19" ht="15.75" customHeight="1" x14ac:dyDescent="0.25">
      <c r="A658" s="195">
        <v>108</v>
      </c>
      <c r="B658" s="195" t="s">
        <v>4684</v>
      </c>
      <c r="C658" s="207" t="s">
        <v>4540</v>
      </c>
      <c r="D658" s="197" t="s">
        <v>4457</v>
      </c>
      <c r="E658" s="230">
        <v>2240000</v>
      </c>
      <c r="F658" s="195" t="s">
        <v>4469</v>
      </c>
      <c r="G658" s="206"/>
      <c r="H658" s="206"/>
      <c r="I658" s="230">
        <v>2240000</v>
      </c>
      <c r="J658" s="126"/>
      <c r="K658" s="126"/>
      <c r="L658" s="137"/>
      <c r="M658" s="137"/>
      <c r="N658" s="126"/>
      <c r="O658" s="206"/>
      <c r="P658" s="206"/>
      <c r="Q658" s="137"/>
      <c r="R658" s="137"/>
      <c r="S658" s="137"/>
    </row>
    <row r="659" spans="1:19" ht="15.75" customHeight="1" x14ac:dyDescent="0.25">
      <c r="A659" s="195">
        <v>109</v>
      </c>
      <c r="B659" s="195" t="s">
        <v>4685</v>
      </c>
      <c r="C659" s="207" t="s">
        <v>4540</v>
      </c>
      <c r="D659" s="197" t="s">
        <v>3505</v>
      </c>
      <c r="E659" s="230">
        <v>920000</v>
      </c>
      <c r="F659" s="195" t="s">
        <v>4469</v>
      </c>
      <c r="G659" s="206"/>
      <c r="H659" s="206"/>
      <c r="I659" s="230">
        <v>920000</v>
      </c>
      <c r="J659" s="126"/>
      <c r="K659" s="126"/>
      <c r="L659" s="137"/>
      <c r="M659" s="137"/>
      <c r="N659" s="126"/>
      <c r="O659" s="206"/>
      <c r="P659" s="206"/>
      <c r="Q659" s="137"/>
      <c r="R659" s="137"/>
      <c r="S659" s="137"/>
    </row>
    <row r="660" spans="1:19" ht="15.75" customHeight="1" x14ac:dyDescent="0.25">
      <c r="A660" s="195">
        <v>110</v>
      </c>
      <c r="B660" s="195" t="s">
        <v>4686</v>
      </c>
      <c r="C660" s="207" t="s">
        <v>365</v>
      </c>
      <c r="D660" s="197" t="s">
        <v>3505</v>
      </c>
      <c r="E660" s="230">
        <v>690000</v>
      </c>
      <c r="F660" s="195" t="s">
        <v>4471</v>
      </c>
      <c r="G660" s="206"/>
      <c r="H660" s="206"/>
      <c r="I660" s="230">
        <v>690000</v>
      </c>
      <c r="J660" s="126"/>
      <c r="K660" s="126"/>
      <c r="L660" s="137"/>
      <c r="M660" s="137"/>
      <c r="N660" s="126"/>
      <c r="O660" s="206"/>
      <c r="P660" s="206"/>
      <c r="Q660" s="137"/>
      <c r="R660" s="137"/>
      <c r="S660" s="137"/>
    </row>
    <row r="661" spans="1:19" ht="15.75" customHeight="1" x14ac:dyDescent="0.25">
      <c r="A661" s="195">
        <v>111</v>
      </c>
      <c r="B661" s="195" t="s">
        <v>4687</v>
      </c>
      <c r="C661" s="207" t="s">
        <v>365</v>
      </c>
      <c r="D661" s="197" t="s">
        <v>4457</v>
      </c>
      <c r="E661" s="230">
        <v>1680000</v>
      </c>
      <c r="F661" s="195" t="s">
        <v>4471</v>
      </c>
      <c r="G661" s="206"/>
      <c r="H661" s="206"/>
      <c r="I661" s="230">
        <v>1680000</v>
      </c>
      <c r="J661" s="126"/>
      <c r="K661" s="126"/>
      <c r="L661" s="137"/>
      <c r="M661" s="137"/>
      <c r="N661" s="126"/>
      <c r="O661" s="206"/>
      <c r="P661" s="206"/>
      <c r="Q661" s="137"/>
      <c r="R661" s="137"/>
      <c r="S661" s="137"/>
    </row>
    <row r="662" spans="1:19" ht="15.75" customHeight="1" x14ac:dyDescent="0.25">
      <c r="A662" s="195">
        <v>112</v>
      </c>
      <c r="B662" s="195" t="s">
        <v>4688</v>
      </c>
      <c r="C662" s="207" t="s">
        <v>4541</v>
      </c>
      <c r="D662" s="197" t="s">
        <v>4775</v>
      </c>
      <c r="E662" s="230">
        <v>640000</v>
      </c>
      <c r="F662" s="195"/>
      <c r="G662" s="206"/>
      <c r="H662" s="206"/>
      <c r="I662" s="230">
        <v>640000</v>
      </c>
      <c r="J662" s="126"/>
      <c r="K662" s="126"/>
      <c r="L662" s="137"/>
      <c r="M662" s="137"/>
      <c r="N662" s="126"/>
      <c r="O662" s="206"/>
      <c r="P662" s="206"/>
      <c r="Q662" s="137"/>
      <c r="R662" s="137"/>
      <c r="S662" s="137"/>
    </row>
    <row r="663" spans="1:19" ht="15.75" customHeight="1" x14ac:dyDescent="0.25">
      <c r="A663" s="195">
        <v>113</v>
      </c>
      <c r="B663" s="195" t="s">
        <v>4689</v>
      </c>
      <c r="C663" s="207" t="s">
        <v>4778</v>
      </c>
      <c r="D663" s="197" t="s">
        <v>4775</v>
      </c>
      <c r="E663" s="230">
        <v>3200000</v>
      </c>
      <c r="F663" s="195" t="s">
        <v>4773</v>
      </c>
      <c r="G663" s="206"/>
      <c r="H663" s="206"/>
      <c r="I663" s="230">
        <v>3200000</v>
      </c>
      <c r="J663" s="126"/>
      <c r="K663" s="126"/>
      <c r="L663" s="137"/>
      <c r="M663" s="137"/>
      <c r="N663" s="126"/>
      <c r="O663" s="206"/>
      <c r="P663" s="206"/>
      <c r="Q663" s="137"/>
      <c r="R663" s="137"/>
      <c r="S663" s="137"/>
    </row>
    <row r="664" spans="1:19" ht="15.75" customHeight="1" x14ac:dyDescent="0.25">
      <c r="A664" s="195">
        <v>114</v>
      </c>
      <c r="B664" s="195" t="s">
        <v>4690</v>
      </c>
      <c r="C664" s="207" t="s">
        <v>4542</v>
      </c>
      <c r="D664" s="197" t="s">
        <v>3505</v>
      </c>
      <c r="E664" s="230">
        <v>690000</v>
      </c>
      <c r="F664" s="195" t="s">
        <v>4471</v>
      </c>
      <c r="G664" s="206"/>
      <c r="H664" s="206"/>
      <c r="I664" s="230">
        <v>690000</v>
      </c>
      <c r="J664" s="126"/>
      <c r="K664" s="126"/>
      <c r="L664" s="137"/>
      <c r="M664" s="137"/>
      <c r="N664" s="126"/>
      <c r="O664" s="206"/>
      <c r="P664" s="206"/>
      <c r="Q664" s="137"/>
      <c r="R664" s="137"/>
      <c r="S664" s="137"/>
    </row>
    <row r="665" spans="1:19" ht="15.75" customHeight="1" x14ac:dyDescent="0.25">
      <c r="A665" s="195">
        <v>115</v>
      </c>
      <c r="B665" s="195" t="s">
        <v>4691</v>
      </c>
      <c r="C665" s="207" t="s">
        <v>4542</v>
      </c>
      <c r="D665" s="197" t="s">
        <v>4457</v>
      </c>
      <c r="E665" s="230">
        <v>1680000</v>
      </c>
      <c r="F665" s="195" t="s">
        <v>4471</v>
      </c>
      <c r="G665" s="206"/>
      <c r="H665" s="206"/>
      <c r="I665" s="230">
        <v>1680000</v>
      </c>
      <c r="J665" s="126"/>
      <c r="K665" s="126"/>
      <c r="L665" s="137"/>
      <c r="M665" s="137"/>
      <c r="N665" s="126"/>
      <c r="O665" s="206"/>
      <c r="P665" s="206"/>
      <c r="Q665" s="137"/>
      <c r="R665" s="137"/>
      <c r="S665" s="137"/>
    </row>
    <row r="666" spans="1:19" ht="15.75" customHeight="1" x14ac:dyDescent="0.25">
      <c r="A666" s="195">
        <v>116</v>
      </c>
      <c r="B666" s="195" t="s">
        <v>4692</v>
      </c>
      <c r="C666" s="207" t="s">
        <v>4543</v>
      </c>
      <c r="D666" s="197" t="s">
        <v>4775</v>
      </c>
      <c r="E666" s="230">
        <v>1280000</v>
      </c>
      <c r="F666" s="195" t="s">
        <v>4472</v>
      </c>
      <c r="G666" s="206"/>
      <c r="H666" s="206"/>
      <c r="I666" s="230">
        <v>1280000</v>
      </c>
      <c r="J666" s="126"/>
      <c r="K666" s="126"/>
      <c r="L666" s="137"/>
      <c r="M666" s="137"/>
      <c r="N666" s="126"/>
      <c r="O666" s="206"/>
      <c r="P666" s="206"/>
      <c r="Q666" s="137"/>
      <c r="R666" s="137"/>
      <c r="S666" s="137"/>
    </row>
    <row r="667" spans="1:19" ht="15.75" customHeight="1" x14ac:dyDescent="0.25">
      <c r="A667" s="195">
        <v>117</v>
      </c>
      <c r="B667" s="195" t="s">
        <v>4693</v>
      </c>
      <c r="C667" s="207" t="s">
        <v>4544</v>
      </c>
      <c r="D667" s="197" t="s">
        <v>4457</v>
      </c>
      <c r="E667" s="230">
        <v>560000</v>
      </c>
      <c r="F667" s="195"/>
      <c r="G667" s="206"/>
      <c r="H667" s="206"/>
      <c r="I667" s="230">
        <v>560000</v>
      </c>
      <c r="J667" s="126"/>
      <c r="K667" s="126"/>
      <c r="L667" s="137"/>
      <c r="M667" s="137"/>
      <c r="N667" s="126"/>
      <c r="O667" s="206"/>
      <c r="P667" s="206"/>
      <c r="Q667" s="137"/>
      <c r="R667" s="137"/>
      <c r="S667" s="137"/>
    </row>
    <row r="668" spans="1:19" ht="15.75" customHeight="1" x14ac:dyDescent="0.25">
      <c r="A668" s="195">
        <v>118</v>
      </c>
      <c r="B668" s="195" t="s">
        <v>4694</v>
      </c>
      <c r="C668" s="207" t="s">
        <v>4544</v>
      </c>
      <c r="D668" s="197" t="s">
        <v>3505</v>
      </c>
      <c r="E668" s="230">
        <v>230000</v>
      </c>
      <c r="F668" s="195"/>
      <c r="G668" s="206"/>
      <c r="H668" s="206"/>
      <c r="I668" s="230">
        <v>230000</v>
      </c>
      <c r="J668" s="126"/>
      <c r="K668" s="126"/>
      <c r="L668" s="137"/>
      <c r="M668" s="137"/>
      <c r="N668" s="126"/>
      <c r="O668" s="206"/>
      <c r="P668" s="206"/>
      <c r="Q668" s="137"/>
      <c r="R668" s="137"/>
      <c r="S668" s="137"/>
    </row>
    <row r="669" spans="1:19" ht="15.75" customHeight="1" x14ac:dyDescent="0.25">
      <c r="A669" s="195">
        <v>119</v>
      </c>
      <c r="B669" s="195" t="s">
        <v>4695</v>
      </c>
      <c r="C669" s="207" t="s">
        <v>4545</v>
      </c>
      <c r="D669" s="197" t="s">
        <v>3505</v>
      </c>
      <c r="E669" s="230">
        <v>230000</v>
      </c>
      <c r="F669" s="195"/>
      <c r="G669" s="206"/>
      <c r="H669" s="206"/>
      <c r="I669" s="230">
        <v>230000</v>
      </c>
      <c r="J669" s="126"/>
      <c r="K669" s="126"/>
      <c r="L669" s="137"/>
      <c r="M669" s="137"/>
      <c r="N669" s="126"/>
      <c r="O669" s="206"/>
      <c r="P669" s="206"/>
      <c r="Q669" s="137"/>
      <c r="R669" s="137"/>
      <c r="S669" s="137"/>
    </row>
    <row r="670" spans="1:19" ht="15.75" customHeight="1" x14ac:dyDescent="0.25">
      <c r="A670" s="195">
        <v>120</v>
      </c>
      <c r="B670" s="195" t="s">
        <v>4696</v>
      </c>
      <c r="C670" s="207" t="s">
        <v>4545</v>
      </c>
      <c r="D670" s="197" t="s">
        <v>4457</v>
      </c>
      <c r="E670" s="230">
        <v>560000</v>
      </c>
      <c r="F670" s="195"/>
      <c r="G670" s="206"/>
      <c r="H670" s="206"/>
      <c r="I670" s="230">
        <v>560000</v>
      </c>
      <c r="J670" s="126"/>
      <c r="K670" s="126"/>
      <c r="L670" s="137"/>
      <c r="M670" s="137"/>
      <c r="N670" s="126"/>
      <c r="O670" s="206"/>
      <c r="P670" s="206"/>
      <c r="Q670" s="137"/>
      <c r="R670" s="137"/>
      <c r="S670" s="137"/>
    </row>
    <row r="671" spans="1:19" ht="15.75" customHeight="1" x14ac:dyDescent="0.25">
      <c r="A671" s="195">
        <v>121</v>
      </c>
      <c r="B671" s="195" t="s">
        <v>4697</v>
      </c>
      <c r="C671" s="207" t="s">
        <v>4546</v>
      </c>
      <c r="D671" s="197" t="s">
        <v>3505</v>
      </c>
      <c r="E671" s="230">
        <v>230000</v>
      </c>
      <c r="F671" s="195"/>
      <c r="G671" s="206"/>
      <c r="H671" s="206"/>
      <c r="I671" s="230">
        <v>230000</v>
      </c>
      <c r="J671" s="126"/>
      <c r="K671" s="126"/>
      <c r="L671" s="137"/>
      <c r="M671" s="137"/>
      <c r="N671" s="126"/>
      <c r="O671" s="206"/>
      <c r="P671" s="206"/>
      <c r="Q671" s="137"/>
      <c r="R671" s="137"/>
      <c r="S671" s="137"/>
    </row>
    <row r="672" spans="1:19" ht="15.75" customHeight="1" x14ac:dyDescent="0.25">
      <c r="A672" s="195">
        <v>122</v>
      </c>
      <c r="B672" s="195" t="s">
        <v>4698</v>
      </c>
      <c r="C672" s="207" t="s">
        <v>4546</v>
      </c>
      <c r="D672" s="197" t="s">
        <v>4457</v>
      </c>
      <c r="E672" s="230">
        <v>560000</v>
      </c>
      <c r="F672" s="195"/>
      <c r="G672" s="206"/>
      <c r="H672" s="206"/>
      <c r="I672" s="230">
        <v>560000</v>
      </c>
      <c r="J672" s="126"/>
      <c r="K672" s="126"/>
      <c r="L672" s="137"/>
      <c r="M672" s="137"/>
      <c r="N672" s="126"/>
      <c r="O672" s="206"/>
      <c r="P672" s="206"/>
      <c r="Q672" s="137"/>
      <c r="R672" s="137"/>
      <c r="S672" s="137"/>
    </row>
    <row r="673" spans="1:19" ht="15.75" customHeight="1" x14ac:dyDescent="0.25">
      <c r="A673" s="195">
        <v>123</v>
      </c>
      <c r="B673" s="195" t="s">
        <v>4699</v>
      </c>
      <c r="C673" s="207" t="s">
        <v>4547</v>
      </c>
      <c r="D673" s="197" t="s">
        <v>3505</v>
      </c>
      <c r="E673" s="230">
        <v>230000</v>
      </c>
      <c r="F673" s="195"/>
      <c r="G673" s="206"/>
      <c r="H673" s="206"/>
      <c r="I673" s="230">
        <v>230000</v>
      </c>
      <c r="J673" s="126"/>
      <c r="K673" s="126"/>
      <c r="L673" s="137"/>
      <c r="M673" s="137"/>
      <c r="N673" s="126"/>
      <c r="O673" s="206"/>
      <c r="P673" s="206"/>
      <c r="Q673" s="137"/>
      <c r="R673" s="137"/>
      <c r="S673" s="137"/>
    </row>
    <row r="674" spans="1:19" ht="15.75" customHeight="1" x14ac:dyDescent="0.25">
      <c r="A674" s="195">
        <v>124</v>
      </c>
      <c r="B674" s="195" t="s">
        <v>4700</v>
      </c>
      <c r="C674" s="207" t="s">
        <v>4547</v>
      </c>
      <c r="D674" s="197" t="s">
        <v>4457</v>
      </c>
      <c r="E674" s="230">
        <v>560000</v>
      </c>
      <c r="F674" s="195"/>
      <c r="G674" s="206"/>
      <c r="H674" s="206"/>
      <c r="I674" s="230">
        <v>560000</v>
      </c>
      <c r="J674" s="126"/>
      <c r="K674" s="126"/>
      <c r="L674" s="137"/>
      <c r="M674" s="137"/>
      <c r="N674" s="126"/>
      <c r="O674" s="206"/>
      <c r="P674" s="206"/>
      <c r="Q674" s="137"/>
      <c r="R674" s="137"/>
      <c r="S674" s="137"/>
    </row>
    <row r="675" spans="1:19" ht="15.75" customHeight="1" x14ac:dyDescent="0.25">
      <c r="A675" s="195">
        <v>125</v>
      </c>
      <c r="B675" s="195" t="s">
        <v>4701</v>
      </c>
      <c r="C675" s="207" t="s">
        <v>4548</v>
      </c>
      <c r="D675" s="197" t="s">
        <v>3505</v>
      </c>
      <c r="E675" s="230">
        <v>230000</v>
      </c>
      <c r="F675" s="195"/>
      <c r="G675" s="206"/>
      <c r="H675" s="206"/>
      <c r="I675" s="230">
        <v>230000</v>
      </c>
      <c r="J675" s="126"/>
      <c r="K675" s="126"/>
      <c r="L675" s="137"/>
      <c r="M675" s="137"/>
      <c r="N675" s="126"/>
      <c r="O675" s="206"/>
      <c r="P675" s="206"/>
      <c r="Q675" s="137"/>
      <c r="R675" s="137"/>
      <c r="S675" s="137"/>
    </row>
    <row r="676" spans="1:19" ht="15.75" customHeight="1" x14ac:dyDescent="0.25">
      <c r="A676" s="195">
        <v>126</v>
      </c>
      <c r="B676" s="195" t="s">
        <v>4702</v>
      </c>
      <c r="C676" s="207" t="s">
        <v>4548</v>
      </c>
      <c r="D676" s="197" t="s">
        <v>4457</v>
      </c>
      <c r="E676" s="230">
        <v>560000</v>
      </c>
      <c r="F676" s="195"/>
      <c r="G676" s="206"/>
      <c r="H676" s="206"/>
      <c r="I676" s="230">
        <v>560000</v>
      </c>
      <c r="J676" s="126"/>
      <c r="K676" s="126"/>
      <c r="L676" s="137"/>
      <c r="M676" s="137"/>
      <c r="N676" s="126"/>
      <c r="O676" s="206"/>
      <c r="P676" s="206"/>
      <c r="Q676" s="137"/>
      <c r="R676" s="137"/>
      <c r="S676" s="137"/>
    </row>
    <row r="677" spans="1:19" ht="15.75" customHeight="1" x14ac:dyDescent="0.25">
      <c r="A677" s="195">
        <v>127</v>
      </c>
      <c r="B677" s="195" t="s">
        <v>4703</v>
      </c>
      <c r="C677" s="207" t="s">
        <v>4549</v>
      </c>
      <c r="D677" s="197" t="s">
        <v>3505</v>
      </c>
      <c r="E677" s="230">
        <v>230000</v>
      </c>
      <c r="F677" s="195"/>
      <c r="G677" s="206"/>
      <c r="H677" s="206"/>
      <c r="I677" s="230">
        <v>230000</v>
      </c>
      <c r="J677" s="126"/>
      <c r="K677" s="126"/>
      <c r="L677" s="137"/>
      <c r="M677" s="137"/>
      <c r="N677" s="126"/>
      <c r="O677" s="206"/>
      <c r="P677" s="206"/>
      <c r="Q677" s="137"/>
      <c r="R677" s="137"/>
      <c r="S677" s="137"/>
    </row>
    <row r="678" spans="1:19" ht="15.75" customHeight="1" x14ac:dyDescent="0.25">
      <c r="A678" s="195">
        <v>128</v>
      </c>
      <c r="B678" s="195" t="s">
        <v>4704</v>
      </c>
      <c r="C678" s="207" t="s">
        <v>4549</v>
      </c>
      <c r="D678" s="197" t="s">
        <v>4457</v>
      </c>
      <c r="E678" s="230">
        <v>560000</v>
      </c>
      <c r="F678" s="195"/>
      <c r="G678" s="206"/>
      <c r="H678" s="206"/>
      <c r="I678" s="230">
        <v>560000</v>
      </c>
      <c r="J678" s="126"/>
      <c r="K678" s="126"/>
      <c r="L678" s="137"/>
      <c r="M678" s="137"/>
      <c r="N678" s="126"/>
      <c r="O678" s="206"/>
      <c r="P678" s="206"/>
      <c r="Q678" s="137"/>
      <c r="R678" s="137"/>
      <c r="S678" s="137"/>
    </row>
    <row r="679" spans="1:19" ht="15.75" customHeight="1" x14ac:dyDescent="0.25">
      <c r="A679" s="195">
        <v>129</v>
      </c>
      <c r="B679" s="195" t="s">
        <v>4705</v>
      </c>
      <c r="C679" s="207" t="s">
        <v>4550</v>
      </c>
      <c r="D679" s="197" t="s">
        <v>3505</v>
      </c>
      <c r="E679" s="230">
        <v>230000</v>
      </c>
      <c r="F679" s="195"/>
      <c r="G679" s="206"/>
      <c r="H679" s="206"/>
      <c r="I679" s="230">
        <v>230000</v>
      </c>
      <c r="J679" s="126"/>
      <c r="K679" s="126"/>
      <c r="L679" s="137"/>
      <c r="M679" s="137"/>
      <c r="N679" s="126"/>
      <c r="O679" s="206"/>
      <c r="P679" s="206"/>
      <c r="Q679" s="137"/>
      <c r="R679" s="137"/>
      <c r="S679" s="137"/>
    </row>
    <row r="680" spans="1:19" ht="15.75" customHeight="1" x14ac:dyDescent="0.25">
      <c r="A680" s="195">
        <v>130</v>
      </c>
      <c r="B680" s="195" t="s">
        <v>4706</v>
      </c>
      <c r="C680" s="207" t="s">
        <v>4550</v>
      </c>
      <c r="D680" s="197" t="s">
        <v>4457</v>
      </c>
      <c r="E680" s="230">
        <v>560000</v>
      </c>
      <c r="F680" s="195"/>
      <c r="G680" s="206"/>
      <c r="H680" s="206"/>
      <c r="I680" s="230">
        <v>560000</v>
      </c>
      <c r="J680" s="126"/>
      <c r="K680" s="126"/>
      <c r="L680" s="137"/>
      <c r="M680" s="137"/>
      <c r="N680" s="126"/>
      <c r="O680" s="206"/>
      <c r="P680" s="206"/>
      <c r="Q680" s="137"/>
      <c r="R680" s="137"/>
      <c r="S680" s="137"/>
    </row>
    <row r="681" spans="1:19" ht="15.75" customHeight="1" x14ac:dyDescent="0.25">
      <c r="A681" s="195">
        <v>131</v>
      </c>
      <c r="B681" s="195" t="s">
        <v>4707</v>
      </c>
      <c r="C681" s="207" t="s">
        <v>2512</v>
      </c>
      <c r="D681" s="197" t="s">
        <v>1002</v>
      </c>
      <c r="E681" s="230">
        <v>210000</v>
      </c>
      <c r="F681" s="195"/>
      <c r="G681" s="206"/>
      <c r="H681" s="206"/>
      <c r="I681" s="230">
        <v>210000</v>
      </c>
      <c r="J681" s="126"/>
      <c r="K681" s="126"/>
      <c r="L681" s="137"/>
      <c r="M681" s="137"/>
      <c r="N681" s="126"/>
      <c r="O681" s="206"/>
      <c r="P681" s="206"/>
      <c r="Q681" s="137"/>
      <c r="R681" s="137"/>
      <c r="S681" s="137"/>
    </row>
    <row r="682" spans="1:19" ht="15.75" customHeight="1" x14ac:dyDescent="0.25">
      <c r="A682" s="195">
        <v>132</v>
      </c>
      <c r="B682" s="195" t="s">
        <v>4708</v>
      </c>
      <c r="C682" s="207" t="s">
        <v>2512</v>
      </c>
      <c r="D682" s="197" t="s">
        <v>2577</v>
      </c>
      <c r="E682" s="230">
        <v>430000</v>
      </c>
      <c r="F682" s="195"/>
      <c r="G682" s="206"/>
      <c r="H682" s="206"/>
      <c r="I682" s="230">
        <v>430000</v>
      </c>
      <c r="J682" s="126"/>
      <c r="K682" s="126"/>
      <c r="L682" s="137"/>
      <c r="M682" s="137"/>
      <c r="N682" s="126"/>
      <c r="O682" s="206"/>
      <c r="P682" s="206"/>
      <c r="Q682" s="137"/>
      <c r="R682" s="137"/>
      <c r="S682" s="137"/>
    </row>
    <row r="683" spans="1:19" ht="15.75" customHeight="1" x14ac:dyDescent="0.25">
      <c r="A683" s="195">
        <v>133</v>
      </c>
      <c r="B683" s="195" t="s">
        <v>4709</v>
      </c>
      <c r="C683" s="207" t="s">
        <v>4551</v>
      </c>
      <c r="D683" s="197" t="s">
        <v>3505</v>
      </c>
      <c r="E683" s="230">
        <v>230000</v>
      </c>
      <c r="F683" s="195"/>
      <c r="G683" s="206"/>
      <c r="H683" s="206"/>
      <c r="I683" s="230">
        <v>230000</v>
      </c>
      <c r="J683" s="126"/>
      <c r="K683" s="126"/>
      <c r="L683" s="137"/>
      <c r="M683" s="137"/>
      <c r="N683" s="126"/>
      <c r="O683" s="206"/>
      <c r="P683" s="206"/>
      <c r="Q683" s="137"/>
      <c r="R683" s="137"/>
      <c r="S683" s="137"/>
    </row>
    <row r="684" spans="1:19" ht="15.75" customHeight="1" x14ac:dyDescent="0.25">
      <c r="A684" s="195">
        <v>134</v>
      </c>
      <c r="B684" s="195" t="s">
        <v>4710</v>
      </c>
      <c r="C684" s="207" t="s">
        <v>4551</v>
      </c>
      <c r="D684" s="197" t="s">
        <v>4457</v>
      </c>
      <c r="E684" s="230">
        <v>560000</v>
      </c>
      <c r="F684" s="233"/>
      <c r="G684" s="206"/>
      <c r="H684" s="206"/>
      <c r="I684" s="230">
        <v>560000</v>
      </c>
      <c r="J684" s="126"/>
      <c r="K684" s="126"/>
      <c r="L684" s="137"/>
      <c r="M684" s="137"/>
      <c r="N684" s="126"/>
      <c r="O684" s="206"/>
      <c r="P684" s="206"/>
      <c r="Q684" s="137"/>
      <c r="R684" s="137"/>
      <c r="S684" s="137"/>
    </row>
    <row r="685" spans="1:19" ht="15.75" customHeight="1" x14ac:dyDescent="0.25">
      <c r="A685" s="195">
        <v>135</v>
      </c>
      <c r="B685" s="195" t="s">
        <v>4711</v>
      </c>
      <c r="C685" s="207" t="s">
        <v>4552</v>
      </c>
      <c r="D685" s="197" t="s">
        <v>4457</v>
      </c>
      <c r="E685" s="230">
        <v>560000</v>
      </c>
      <c r="F685" s="195"/>
      <c r="G685" s="230">
        <v>560000</v>
      </c>
      <c r="H685" s="206"/>
      <c r="I685" s="232">
        <f>SUM(I583:I684)</f>
        <v>68175000</v>
      </c>
      <c r="J685" s="126"/>
      <c r="K685" s="126"/>
      <c r="L685" s="137"/>
      <c r="M685" s="137"/>
      <c r="N685" s="126"/>
      <c r="O685" s="206"/>
      <c r="P685" s="206"/>
      <c r="Q685" s="137"/>
      <c r="R685" s="137"/>
      <c r="S685" s="137"/>
    </row>
    <row r="686" spans="1:19" ht="15.75" customHeight="1" x14ac:dyDescent="0.25">
      <c r="A686" s="195">
        <v>136</v>
      </c>
      <c r="B686" s="195" t="s">
        <v>4712</v>
      </c>
      <c r="C686" s="207" t="s">
        <v>4552</v>
      </c>
      <c r="D686" s="197" t="s">
        <v>3505</v>
      </c>
      <c r="E686" s="230">
        <v>230000</v>
      </c>
      <c r="F686" s="195"/>
      <c r="G686" s="230">
        <v>230000</v>
      </c>
      <c r="H686" s="206"/>
      <c r="I686" s="206"/>
      <c r="J686" s="126"/>
      <c r="K686" s="126"/>
      <c r="L686" s="137"/>
      <c r="M686" s="137"/>
      <c r="N686" s="126"/>
      <c r="O686" s="206"/>
      <c r="P686" s="206"/>
      <c r="Q686" s="137"/>
      <c r="R686" s="137"/>
      <c r="S686" s="137"/>
    </row>
    <row r="687" spans="1:19" ht="15.75" customHeight="1" x14ac:dyDescent="0.25">
      <c r="A687" s="195">
        <v>137</v>
      </c>
      <c r="B687" s="195" t="s">
        <v>4713</v>
      </c>
      <c r="C687" s="207" t="s">
        <v>4786</v>
      </c>
      <c r="D687" s="197" t="s">
        <v>3505</v>
      </c>
      <c r="E687" s="230">
        <v>230000</v>
      </c>
      <c r="F687" s="195"/>
      <c r="G687" s="230">
        <v>230000</v>
      </c>
      <c r="H687" s="206"/>
      <c r="I687" s="206"/>
      <c r="J687" s="126"/>
      <c r="K687" s="126"/>
      <c r="L687" s="137"/>
      <c r="M687" s="137"/>
      <c r="N687" s="126"/>
      <c r="O687" s="206"/>
      <c r="P687" s="206"/>
      <c r="Q687" s="137"/>
      <c r="R687" s="137"/>
      <c r="S687" s="137"/>
    </row>
    <row r="688" spans="1:19" ht="15.75" customHeight="1" x14ac:dyDescent="0.25">
      <c r="A688" s="195">
        <v>138</v>
      </c>
      <c r="B688" s="195" t="s">
        <v>4714</v>
      </c>
      <c r="C688" s="207" t="s">
        <v>4786</v>
      </c>
      <c r="D688" s="197" t="s">
        <v>4457</v>
      </c>
      <c r="E688" s="230">
        <v>560000</v>
      </c>
      <c r="F688" s="195"/>
      <c r="G688" s="230">
        <v>560000</v>
      </c>
      <c r="H688" s="206"/>
      <c r="I688" s="206"/>
      <c r="J688" s="126"/>
      <c r="K688" s="126"/>
      <c r="L688" s="137"/>
      <c r="M688" s="137"/>
      <c r="N688" s="126"/>
      <c r="O688" s="206"/>
      <c r="P688" s="206"/>
      <c r="Q688" s="137"/>
      <c r="R688" s="137"/>
      <c r="S688" s="137"/>
    </row>
    <row r="689" spans="1:19" ht="15.75" customHeight="1" x14ac:dyDescent="0.25">
      <c r="A689" s="195">
        <v>139</v>
      </c>
      <c r="B689" s="195" t="s">
        <v>4715</v>
      </c>
      <c r="C689" s="207" t="s">
        <v>4553</v>
      </c>
      <c r="D689" s="197" t="s">
        <v>2577</v>
      </c>
      <c r="E689" s="230">
        <v>430000</v>
      </c>
      <c r="F689" s="195"/>
      <c r="G689" s="230">
        <v>430000</v>
      </c>
      <c r="H689" s="206"/>
      <c r="I689" s="206"/>
      <c r="J689" s="126"/>
      <c r="K689" s="126"/>
      <c r="L689" s="137"/>
      <c r="M689" s="137"/>
      <c r="N689" s="126"/>
      <c r="O689" s="206"/>
      <c r="P689" s="206"/>
      <c r="Q689" s="137"/>
      <c r="R689" s="137"/>
      <c r="S689" s="137"/>
    </row>
    <row r="690" spans="1:19" ht="15.75" customHeight="1" x14ac:dyDescent="0.25">
      <c r="A690" s="195">
        <v>140</v>
      </c>
      <c r="B690" s="195" t="s">
        <v>4716</v>
      </c>
      <c r="C690" s="207" t="s">
        <v>4554</v>
      </c>
      <c r="D690" s="197" t="s">
        <v>4457</v>
      </c>
      <c r="E690" s="230">
        <v>560000</v>
      </c>
      <c r="F690" s="195"/>
      <c r="G690" s="230">
        <v>560000</v>
      </c>
      <c r="H690" s="206"/>
      <c r="I690" s="206"/>
      <c r="J690" s="126"/>
      <c r="K690" s="126"/>
      <c r="L690" s="137"/>
      <c r="M690" s="137"/>
      <c r="N690" s="126"/>
      <c r="O690" s="206"/>
      <c r="P690" s="206"/>
      <c r="Q690" s="137"/>
      <c r="R690" s="137"/>
      <c r="S690" s="137"/>
    </row>
    <row r="691" spans="1:19" ht="15.75" customHeight="1" x14ac:dyDescent="0.25">
      <c r="A691" s="195">
        <v>141</v>
      </c>
      <c r="B691" s="195" t="s">
        <v>4717</v>
      </c>
      <c r="C691" s="207" t="s">
        <v>4554</v>
      </c>
      <c r="D691" s="197" t="s">
        <v>3505</v>
      </c>
      <c r="E691" s="230">
        <v>230000</v>
      </c>
      <c r="F691" s="195"/>
      <c r="G691" s="230">
        <v>230000</v>
      </c>
      <c r="H691" s="206"/>
      <c r="I691" s="206"/>
      <c r="J691" s="126"/>
      <c r="K691" s="126"/>
      <c r="L691" s="137"/>
      <c r="M691" s="137"/>
      <c r="N691" s="126"/>
      <c r="O691" s="206"/>
      <c r="P691" s="206"/>
      <c r="Q691" s="137"/>
      <c r="R691" s="137"/>
      <c r="S691" s="137"/>
    </row>
    <row r="692" spans="1:19" ht="15.75" customHeight="1" x14ac:dyDescent="0.25">
      <c r="A692" s="195">
        <v>142</v>
      </c>
      <c r="B692" s="195" t="s">
        <v>4718</v>
      </c>
      <c r="C692" s="235" t="s">
        <v>4555</v>
      </c>
      <c r="D692" s="197" t="s">
        <v>4457</v>
      </c>
      <c r="E692" s="230">
        <v>560000</v>
      </c>
      <c r="F692" s="195"/>
      <c r="G692" s="230">
        <v>560000</v>
      </c>
      <c r="H692" s="206"/>
      <c r="I692" s="206"/>
      <c r="J692" s="126"/>
      <c r="K692" s="126"/>
      <c r="L692" s="137"/>
      <c r="M692" s="137"/>
      <c r="N692" s="126"/>
      <c r="O692" s="206"/>
      <c r="P692" s="206"/>
      <c r="Q692" s="137"/>
      <c r="R692" s="137"/>
      <c r="S692" s="137"/>
    </row>
    <row r="693" spans="1:19" ht="15.75" customHeight="1" x14ac:dyDescent="0.25">
      <c r="A693" s="195">
        <v>143</v>
      </c>
      <c r="B693" s="195" t="s">
        <v>4719</v>
      </c>
      <c r="C693" s="235" t="s">
        <v>4555</v>
      </c>
      <c r="D693" s="197" t="s">
        <v>3505</v>
      </c>
      <c r="E693" s="230">
        <v>230000</v>
      </c>
      <c r="F693" s="195"/>
      <c r="G693" s="230">
        <v>230000</v>
      </c>
      <c r="H693" s="206"/>
      <c r="I693" s="206"/>
      <c r="J693" s="126"/>
      <c r="K693" s="126"/>
      <c r="L693" s="137"/>
      <c r="M693" s="137"/>
      <c r="N693" s="126"/>
      <c r="O693" s="206"/>
      <c r="P693" s="206"/>
      <c r="Q693" s="137"/>
      <c r="R693" s="137"/>
      <c r="S693" s="137"/>
    </row>
    <row r="694" spans="1:19" ht="15.75" customHeight="1" x14ac:dyDescent="0.25">
      <c r="A694" s="195">
        <v>144</v>
      </c>
      <c r="B694" s="195" t="s">
        <v>4720</v>
      </c>
      <c r="C694" s="207" t="s">
        <v>4556</v>
      </c>
      <c r="D694" s="197" t="s">
        <v>3505</v>
      </c>
      <c r="E694" s="230">
        <v>230000</v>
      </c>
      <c r="F694" s="195"/>
      <c r="G694" s="230">
        <v>230000</v>
      </c>
      <c r="H694" s="206"/>
      <c r="I694" s="206"/>
      <c r="J694" s="126"/>
      <c r="K694" s="126"/>
      <c r="L694" s="137"/>
      <c r="M694" s="137"/>
      <c r="N694" s="126"/>
      <c r="O694" s="206"/>
      <c r="P694" s="206"/>
      <c r="Q694" s="137"/>
      <c r="R694" s="137"/>
      <c r="S694" s="137"/>
    </row>
    <row r="695" spans="1:19" ht="15.75" customHeight="1" x14ac:dyDescent="0.25">
      <c r="A695" s="195">
        <v>145</v>
      </c>
      <c r="B695" s="195" t="s">
        <v>4721</v>
      </c>
      <c r="C695" s="207" t="s">
        <v>4556</v>
      </c>
      <c r="D695" s="197" t="s">
        <v>4457</v>
      </c>
      <c r="E695" s="230">
        <v>560000</v>
      </c>
      <c r="F695" s="195"/>
      <c r="G695" s="230">
        <v>560000</v>
      </c>
      <c r="H695" s="206"/>
      <c r="I695" s="206"/>
      <c r="J695" s="126"/>
      <c r="K695" s="126"/>
      <c r="L695" s="137"/>
      <c r="M695" s="137"/>
      <c r="N695" s="126"/>
      <c r="O695" s="206"/>
      <c r="P695" s="206"/>
      <c r="Q695" s="137"/>
      <c r="R695" s="137"/>
      <c r="S695" s="137"/>
    </row>
    <row r="696" spans="1:19" ht="15.75" customHeight="1" x14ac:dyDescent="0.25">
      <c r="A696" s="195">
        <v>146</v>
      </c>
      <c r="B696" s="195" t="s">
        <v>4722</v>
      </c>
      <c r="C696" s="207" t="s">
        <v>4557</v>
      </c>
      <c r="D696" s="197" t="s">
        <v>4457</v>
      </c>
      <c r="E696" s="230">
        <v>560000</v>
      </c>
      <c r="F696" s="195"/>
      <c r="G696" s="230">
        <v>560000</v>
      </c>
      <c r="H696" s="206"/>
      <c r="I696" s="206"/>
      <c r="J696" s="126"/>
      <c r="K696" s="126"/>
      <c r="L696" s="137"/>
      <c r="M696" s="137"/>
      <c r="N696" s="126"/>
      <c r="O696" s="206"/>
      <c r="P696" s="206"/>
      <c r="Q696" s="137"/>
      <c r="R696" s="137"/>
      <c r="S696" s="137"/>
    </row>
    <row r="697" spans="1:19" ht="15.75" customHeight="1" x14ac:dyDescent="0.25">
      <c r="A697" s="195">
        <v>147</v>
      </c>
      <c r="B697" s="195" t="s">
        <v>4723</v>
      </c>
      <c r="C697" s="207" t="s">
        <v>4557</v>
      </c>
      <c r="D697" s="197" t="s">
        <v>3505</v>
      </c>
      <c r="E697" s="230">
        <v>230000</v>
      </c>
      <c r="F697" s="195"/>
      <c r="G697" s="230">
        <v>230000</v>
      </c>
      <c r="H697" s="206"/>
      <c r="I697" s="206"/>
      <c r="J697" s="126"/>
      <c r="K697" s="126"/>
      <c r="L697" s="137"/>
      <c r="M697" s="137"/>
      <c r="N697" s="126"/>
      <c r="O697" s="206"/>
      <c r="P697" s="206"/>
      <c r="Q697" s="137"/>
      <c r="R697" s="137"/>
      <c r="S697" s="137"/>
    </row>
    <row r="698" spans="1:19" ht="15.75" customHeight="1" x14ac:dyDescent="0.25">
      <c r="A698" s="195">
        <v>148</v>
      </c>
      <c r="B698" s="195" t="s">
        <v>4724</v>
      </c>
      <c r="C698" s="207" t="s">
        <v>4558</v>
      </c>
      <c r="D698" s="197" t="s">
        <v>3505</v>
      </c>
      <c r="E698" s="230">
        <v>230000</v>
      </c>
      <c r="F698" s="195"/>
      <c r="G698" s="230">
        <v>230000</v>
      </c>
      <c r="H698" s="206"/>
      <c r="I698" s="206"/>
      <c r="J698" s="126"/>
      <c r="K698" s="126"/>
      <c r="L698" s="137"/>
      <c r="M698" s="137"/>
      <c r="N698" s="126"/>
      <c r="O698" s="206"/>
      <c r="P698" s="206"/>
      <c r="Q698" s="137"/>
      <c r="R698" s="137"/>
      <c r="S698" s="137"/>
    </row>
    <row r="699" spans="1:19" ht="15.75" customHeight="1" x14ac:dyDescent="0.25">
      <c r="A699" s="195">
        <v>149</v>
      </c>
      <c r="B699" s="195" t="s">
        <v>4725</v>
      </c>
      <c r="C699" s="207" t="s">
        <v>4558</v>
      </c>
      <c r="D699" s="197" t="s">
        <v>4457</v>
      </c>
      <c r="E699" s="230">
        <v>560000</v>
      </c>
      <c r="F699" s="195"/>
      <c r="G699" s="230">
        <v>560000</v>
      </c>
      <c r="H699" s="206"/>
      <c r="I699" s="206"/>
      <c r="J699" s="126"/>
      <c r="K699" s="126"/>
      <c r="L699" s="137"/>
      <c r="M699" s="137"/>
      <c r="N699" s="126"/>
      <c r="O699" s="206"/>
      <c r="P699" s="206"/>
      <c r="Q699" s="137"/>
      <c r="R699" s="137"/>
      <c r="S699" s="137"/>
    </row>
    <row r="700" spans="1:19" ht="15.75" customHeight="1" x14ac:dyDescent="0.25">
      <c r="A700" s="195">
        <v>150</v>
      </c>
      <c r="B700" s="195" t="s">
        <v>4726</v>
      </c>
      <c r="C700" s="207" t="s">
        <v>4776</v>
      </c>
      <c r="D700" s="197" t="s">
        <v>4775</v>
      </c>
      <c r="E700" s="230">
        <v>640000</v>
      </c>
      <c r="F700" s="195"/>
      <c r="G700" s="230">
        <v>640000</v>
      </c>
      <c r="H700" s="206"/>
      <c r="I700" s="206"/>
      <c r="J700" s="126"/>
      <c r="K700" s="126"/>
      <c r="L700" s="137"/>
      <c r="M700" s="137"/>
      <c r="N700" s="126"/>
      <c r="O700" s="206"/>
      <c r="P700" s="206"/>
      <c r="Q700" s="137"/>
      <c r="R700" s="137"/>
      <c r="S700" s="137"/>
    </row>
    <row r="701" spans="1:19" ht="15.75" customHeight="1" x14ac:dyDescent="0.25">
      <c r="A701" s="195">
        <v>151</v>
      </c>
      <c r="B701" s="195" t="s">
        <v>4727</v>
      </c>
      <c r="C701" s="207" t="s">
        <v>4560</v>
      </c>
      <c r="D701" s="197" t="s">
        <v>4457</v>
      </c>
      <c r="E701" s="230">
        <v>560000</v>
      </c>
      <c r="F701" s="195"/>
      <c r="G701" s="230">
        <v>560000</v>
      </c>
      <c r="H701" s="206"/>
      <c r="I701" s="206"/>
      <c r="J701" s="126"/>
      <c r="K701" s="126"/>
      <c r="L701" s="137"/>
      <c r="M701" s="137"/>
      <c r="N701" s="126"/>
      <c r="O701" s="206"/>
      <c r="P701" s="206"/>
      <c r="Q701" s="137"/>
      <c r="R701" s="137"/>
      <c r="S701" s="137"/>
    </row>
    <row r="702" spans="1:19" ht="15.75" customHeight="1" x14ac:dyDescent="0.25">
      <c r="A702" s="195">
        <v>152</v>
      </c>
      <c r="B702" s="195" t="s">
        <v>4728</v>
      </c>
      <c r="C702" s="207" t="s">
        <v>4560</v>
      </c>
      <c r="D702" s="197" t="s">
        <v>3505</v>
      </c>
      <c r="E702" s="230">
        <v>230000</v>
      </c>
      <c r="F702" s="195"/>
      <c r="G702" s="230">
        <v>230000</v>
      </c>
      <c r="H702" s="206"/>
      <c r="I702" s="206"/>
      <c r="J702" s="126"/>
      <c r="K702" s="126"/>
      <c r="L702" s="137"/>
      <c r="M702" s="137"/>
      <c r="N702" s="126"/>
      <c r="O702" s="206"/>
      <c r="P702" s="206"/>
      <c r="Q702" s="137"/>
      <c r="R702" s="137"/>
      <c r="S702" s="137"/>
    </row>
    <row r="703" spans="1:19" ht="15.75" customHeight="1" x14ac:dyDescent="0.25">
      <c r="A703" s="195">
        <v>153</v>
      </c>
      <c r="B703" s="195" t="s">
        <v>4729</v>
      </c>
      <c r="C703" s="207" t="s">
        <v>4561</v>
      </c>
      <c r="D703" s="197" t="s">
        <v>3505</v>
      </c>
      <c r="E703" s="230">
        <v>230000</v>
      </c>
      <c r="F703" s="195"/>
      <c r="G703" s="230">
        <v>230000</v>
      </c>
      <c r="H703" s="206"/>
      <c r="I703" s="206"/>
      <c r="J703" s="126"/>
      <c r="K703" s="126"/>
      <c r="L703" s="137"/>
      <c r="M703" s="137"/>
      <c r="N703" s="126"/>
      <c r="O703" s="206"/>
      <c r="P703" s="206"/>
      <c r="Q703" s="137"/>
      <c r="R703" s="137"/>
      <c r="S703" s="137"/>
    </row>
    <row r="704" spans="1:19" ht="15.75" customHeight="1" x14ac:dyDescent="0.25">
      <c r="A704" s="195">
        <v>154</v>
      </c>
      <c r="B704" s="195" t="s">
        <v>4730</v>
      </c>
      <c r="C704" s="207" t="s">
        <v>4561</v>
      </c>
      <c r="D704" s="197" t="s">
        <v>4457</v>
      </c>
      <c r="E704" s="230">
        <v>560000</v>
      </c>
      <c r="F704" s="195"/>
      <c r="G704" s="230">
        <v>560000</v>
      </c>
      <c r="H704" s="206"/>
      <c r="I704" s="206"/>
      <c r="J704" s="126"/>
      <c r="K704" s="126"/>
      <c r="L704" s="137"/>
      <c r="M704" s="137"/>
      <c r="N704" s="126"/>
      <c r="O704" s="206"/>
      <c r="P704" s="206"/>
      <c r="Q704" s="137"/>
      <c r="R704" s="137"/>
      <c r="S704" s="137"/>
    </row>
    <row r="705" spans="1:19" ht="15.75" customHeight="1" x14ac:dyDescent="0.25">
      <c r="A705" s="195">
        <v>155</v>
      </c>
      <c r="B705" s="195" t="s">
        <v>4731</v>
      </c>
      <c r="C705" s="207" t="s">
        <v>4562</v>
      </c>
      <c r="D705" s="197" t="s">
        <v>4457</v>
      </c>
      <c r="E705" s="230">
        <v>560000</v>
      </c>
      <c r="F705" s="195"/>
      <c r="G705" s="230">
        <v>560000</v>
      </c>
      <c r="H705" s="206"/>
      <c r="I705" s="206"/>
      <c r="J705" s="126"/>
      <c r="K705" s="126"/>
      <c r="L705" s="137"/>
      <c r="M705" s="137"/>
      <c r="N705" s="126"/>
      <c r="O705" s="206"/>
      <c r="P705" s="206"/>
      <c r="Q705" s="137"/>
      <c r="R705" s="137"/>
      <c r="S705" s="137"/>
    </row>
    <row r="706" spans="1:19" ht="15.75" customHeight="1" x14ac:dyDescent="0.25">
      <c r="A706" s="195">
        <v>156</v>
      </c>
      <c r="B706" s="195" t="s">
        <v>4732</v>
      </c>
      <c r="C706" s="207" t="s">
        <v>4562</v>
      </c>
      <c r="D706" s="197" t="s">
        <v>3505</v>
      </c>
      <c r="E706" s="230">
        <v>230000</v>
      </c>
      <c r="F706" s="195"/>
      <c r="G706" s="230">
        <v>230000</v>
      </c>
      <c r="H706" s="206"/>
      <c r="I706" s="206"/>
      <c r="J706" s="126"/>
      <c r="K706" s="126"/>
      <c r="L706" s="137"/>
      <c r="M706" s="137"/>
      <c r="N706" s="126"/>
      <c r="O706" s="206"/>
      <c r="P706" s="206"/>
      <c r="Q706" s="137"/>
      <c r="R706" s="137"/>
      <c r="S706" s="137"/>
    </row>
    <row r="707" spans="1:19" ht="15.75" customHeight="1" x14ac:dyDescent="0.25">
      <c r="A707" s="195">
        <v>157</v>
      </c>
      <c r="B707" s="195" t="s">
        <v>4733</v>
      </c>
      <c r="C707" s="207" t="s">
        <v>4559</v>
      </c>
      <c r="D707" s="197" t="s">
        <v>4457</v>
      </c>
      <c r="E707" s="230">
        <v>560000</v>
      </c>
      <c r="F707" s="195"/>
      <c r="G707" s="230">
        <v>560000</v>
      </c>
      <c r="H707" s="206"/>
      <c r="I707" s="206"/>
      <c r="J707" s="126"/>
      <c r="K707" s="126"/>
      <c r="L707" s="137"/>
      <c r="M707" s="137"/>
      <c r="N707" s="126"/>
      <c r="O707" s="206"/>
      <c r="P707" s="206"/>
      <c r="Q707" s="137"/>
      <c r="R707" s="137"/>
      <c r="S707" s="137"/>
    </row>
    <row r="708" spans="1:19" ht="15.75" customHeight="1" x14ac:dyDescent="0.25">
      <c r="A708" s="195">
        <v>158</v>
      </c>
      <c r="B708" s="195" t="s">
        <v>4734</v>
      </c>
      <c r="C708" s="207" t="s">
        <v>4559</v>
      </c>
      <c r="D708" s="197" t="s">
        <v>3505</v>
      </c>
      <c r="E708" s="230">
        <v>230000</v>
      </c>
      <c r="F708" s="195"/>
      <c r="G708" s="230">
        <v>230000</v>
      </c>
      <c r="H708" s="206"/>
      <c r="I708" s="206"/>
      <c r="J708" s="126"/>
      <c r="K708" s="126"/>
      <c r="L708" s="137"/>
      <c r="M708" s="137"/>
      <c r="N708" s="126"/>
      <c r="O708" s="206"/>
      <c r="P708" s="206"/>
      <c r="Q708" s="137"/>
      <c r="R708" s="137"/>
      <c r="S708" s="137"/>
    </row>
    <row r="709" spans="1:19" ht="15.75" customHeight="1" x14ac:dyDescent="0.25">
      <c r="A709" s="195">
        <v>159</v>
      </c>
      <c r="B709" s="195" t="s">
        <v>4735</v>
      </c>
      <c r="C709" s="207" t="s">
        <v>4563</v>
      </c>
      <c r="D709" s="197" t="s">
        <v>4775</v>
      </c>
      <c r="E709" s="230">
        <v>640000</v>
      </c>
      <c r="F709" s="195"/>
      <c r="G709" s="230">
        <v>640000</v>
      </c>
      <c r="H709" s="206"/>
      <c r="I709" s="206"/>
      <c r="J709" s="126"/>
      <c r="K709" s="126"/>
      <c r="L709" s="137"/>
      <c r="M709" s="137"/>
      <c r="N709" s="126"/>
      <c r="O709" s="206"/>
      <c r="P709" s="206"/>
      <c r="Q709" s="137"/>
      <c r="R709" s="137"/>
      <c r="S709" s="137"/>
    </row>
    <row r="710" spans="1:19" ht="15.75" customHeight="1" x14ac:dyDescent="0.25">
      <c r="A710" s="195">
        <v>160</v>
      </c>
      <c r="B710" s="195" t="s">
        <v>4736</v>
      </c>
      <c r="C710" s="207" t="s">
        <v>2860</v>
      </c>
      <c r="D710" s="197" t="s">
        <v>4457</v>
      </c>
      <c r="E710" s="230">
        <v>560000</v>
      </c>
      <c r="F710" s="195"/>
      <c r="G710" s="230">
        <v>560000</v>
      </c>
      <c r="H710" s="206"/>
      <c r="I710" s="206"/>
      <c r="J710" s="126"/>
      <c r="K710" s="126"/>
      <c r="L710" s="137"/>
      <c r="M710" s="137"/>
      <c r="N710" s="126"/>
      <c r="O710" s="206"/>
      <c r="P710" s="206"/>
      <c r="Q710" s="137"/>
      <c r="R710" s="137"/>
      <c r="S710" s="137"/>
    </row>
    <row r="711" spans="1:19" ht="15.75" customHeight="1" x14ac:dyDescent="0.25">
      <c r="A711" s="195">
        <v>161</v>
      </c>
      <c r="B711" s="195" t="s">
        <v>4737</v>
      </c>
      <c r="C711" s="207" t="s">
        <v>2860</v>
      </c>
      <c r="D711" s="197" t="s">
        <v>3505</v>
      </c>
      <c r="E711" s="230">
        <v>230000</v>
      </c>
      <c r="F711" s="195"/>
      <c r="G711" s="230">
        <v>230000</v>
      </c>
      <c r="H711" s="206"/>
      <c r="I711" s="206"/>
      <c r="J711" s="126"/>
      <c r="K711" s="126"/>
      <c r="L711" s="137"/>
      <c r="M711" s="137"/>
      <c r="N711" s="126"/>
      <c r="O711" s="206"/>
      <c r="P711" s="206"/>
      <c r="Q711" s="137"/>
      <c r="R711" s="137"/>
      <c r="S711" s="137"/>
    </row>
    <row r="712" spans="1:19" ht="15.75" customHeight="1" x14ac:dyDescent="0.25">
      <c r="A712" s="195">
        <v>162</v>
      </c>
      <c r="B712" s="195" t="s">
        <v>4738</v>
      </c>
      <c r="C712" s="207" t="s">
        <v>4564</v>
      </c>
      <c r="D712" s="197" t="s">
        <v>3505</v>
      </c>
      <c r="E712" s="230">
        <v>230000</v>
      </c>
      <c r="F712" s="195"/>
      <c r="G712" s="230">
        <v>230000</v>
      </c>
      <c r="H712" s="206"/>
      <c r="I712" s="206"/>
      <c r="J712" s="126"/>
      <c r="K712" s="126"/>
      <c r="L712" s="137"/>
      <c r="M712" s="137"/>
      <c r="N712" s="126"/>
      <c r="O712" s="206"/>
      <c r="P712" s="206"/>
      <c r="Q712" s="137"/>
      <c r="R712" s="137"/>
      <c r="S712" s="137"/>
    </row>
    <row r="713" spans="1:19" ht="15.75" customHeight="1" x14ac:dyDescent="0.25">
      <c r="A713" s="195">
        <v>163</v>
      </c>
      <c r="B713" s="195" t="s">
        <v>4739</v>
      </c>
      <c r="C713" s="207" t="s">
        <v>4565</v>
      </c>
      <c r="D713" s="197" t="s">
        <v>3505</v>
      </c>
      <c r="E713" s="230">
        <v>230000</v>
      </c>
      <c r="F713" s="195"/>
      <c r="G713" s="230">
        <v>230000</v>
      </c>
      <c r="H713" s="206"/>
      <c r="I713" s="206"/>
      <c r="J713" s="126"/>
      <c r="K713" s="126"/>
      <c r="L713" s="137"/>
      <c r="M713" s="137"/>
      <c r="N713" s="126"/>
      <c r="O713" s="206"/>
      <c r="P713" s="206"/>
      <c r="Q713" s="137"/>
      <c r="R713" s="137"/>
      <c r="S713" s="137"/>
    </row>
    <row r="714" spans="1:19" ht="15.75" customHeight="1" x14ac:dyDescent="0.25">
      <c r="A714" s="195">
        <v>164</v>
      </c>
      <c r="B714" s="195" t="s">
        <v>4740</v>
      </c>
      <c r="C714" s="207" t="s">
        <v>4565</v>
      </c>
      <c r="D714" s="197" t="s">
        <v>4457</v>
      </c>
      <c r="E714" s="230">
        <v>560000</v>
      </c>
      <c r="F714" s="195"/>
      <c r="G714" s="230">
        <v>560000</v>
      </c>
      <c r="H714" s="206"/>
      <c r="I714" s="206"/>
      <c r="J714" s="126"/>
      <c r="K714" s="126"/>
      <c r="L714" s="137"/>
      <c r="M714" s="137"/>
      <c r="N714" s="126"/>
      <c r="O714" s="206"/>
      <c r="P714" s="206"/>
      <c r="Q714" s="137"/>
      <c r="R714" s="137"/>
      <c r="S714" s="137"/>
    </row>
    <row r="715" spans="1:19" ht="15.75" customHeight="1" x14ac:dyDescent="0.25">
      <c r="A715" s="195">
        <v>165</v>
      </c>
      <c r="B715" s="195" t="s">
        <v>4741</v>
      </c>
      <c r="C715" s="207" t="s">
        <v>3085</v>
      </c>
      <c r="D715" s="197" t="s">
        <v>4457</v>
      </c>
      <c r="E715" s="230">
        <v>560000</v>
      </c>
      <c r="F715" s="195"/>
      <c r="G715" s="230">
        <v>560000</v>
      </c>
      <c r="H715" s="206"/>
      <c r="I715" s="206"/>
      <c r="J715" s="126"/>
      <c r="K715" s="126"/>
      <c r="L715" s="137"/>
      <c r="M715" s="137"/>
      <c r="N715" s="126"/>
      <c r="O715" s="206"/>
      <c r="P715" s="206"/>
      <c r="Q715" s="137"/>
      <c r="R715" s="137"/>
      <c r="S715" s="137"/>
    </row>
    <row r="716" spans="1:19" ht="15.75" customHeight="1" x14ac:dyDescent="0.25">
      <c r="A716" s="195">
        <v>166</v>
      </c>
      <c r="B716" s="195" t="s">
        <v>4742</v>
      </c>
      <c r="C716" s="207" t="s">
        <v>3085</v>
      </c>
      <c r="D716" s="197" t="s">
        <v>3505</v>
      </c>
      <c r="E716" s="230">
        <v>230000</v>
      </c>
      <c r="F716" s="195"/>
      <c r="G716" s="230">
        <v>230000</v>
      </c>
      <c r="H716" s="206"/>
      <c r="I716" s="206"/>
      <c r="J716" s="126"/>
      <c r="K716" s="126"/>
      <c r="L716" s="137"/>
      <c r="M716" s="137"/>
      <c r="N716" s="126"/>
      <c r="O716" s="206"/>
      <c r="P716" s="206"/>
      <c r="Q716" s="137"/>
      <c r="R716" s="137"/>
      <c r="S716" s="137"/>
    </row>
    <row r="717" spans="1:19" ht="15.75" customHeight="1" x14ac:dyDescent="0.25">
      <c r="A717" s="195">
        <v>167</v>
      </c>
      <c r="B717" s="195" t="s">
        <v>4743</v>
      </c>
      <c r="C717" s="207" t="s">
        <v>2927</v>
      </c>
      <c r="D717" s="197" t="s">
        <v>3505</v>
      </c>
      <c r="E717" s="230">
        <v>230000</v>
      </c>
      <c r="F717" s="195"/>
      <c r="G717" s="230">
        <v>230000</v>
      </c>
      <c r="H717" s="206"/>
      <c r="I717" s="206"/>
      <c r="J717" s="126"/>
      <c r="K717" s="126"/>
      <c r="L717" s="137"/>
      <c r="M717" s="137"/>
      <c r="N717" s="126"/>
      <c r="O717" s="206"/>
      <c r="P717" s="206"/>
      <c r="Q717" s="137"/>
      <c r="R717" s="137"/>
      <c r="S717" s="137"/>
    </row>
    <row r="718" spans="1:19" ht="15.75" customHeight="1" x14ac:dyDescent="0.25">
      <c r="A718" s="195">
        <v>168</v>
      </c>
      <c r="B718" s="195" t="s">
        <v>4744</v>
      </c>
      <c r="C718" s="207" t="s">
        <v>2927</v>
      </c>
      <c r="D718" s="197" t="s">
        <v>4457</v>
      </c>
      <c r="E718" s="230">
        <v>560000</v>
      </c>
      <c r="F718" s="195"/>
      <c r="G718" s="230">
        <v>560000</v>
      </c>
      <c r="H718" s="206"/>
      <c r="I718" s="206"/>
      <c r="J718" s="126"/>
      <c r="K718" s="126"/>
      <c r="L718" s="137"/>
      <c r="M718" s="137"/>
      <c r="N718" s="126"/>
      <c r="O718" s="206"/>
      <c r="P718" s="206"/>
      <c r="Q718" s="137"/>
      <c r="R718" s="137"/>
      <c r="S718" s="137"/>
    </row>
    <row r="719" spans="1:19" ht="15.75" customHeight="1" x14ac:dyDescent="0.25">
      <c r="A719" s="195">
        <v>169</v>
      </c>
      <c r="B719" s="195" t="s">
        <v>4745</v>
      </c>
      <c r="C719" s="207" t="s">
        <v>4564</v>
      </c>
      <c r="D719" s="197" t="s">
        <v>4457</v>
      </c>
      <c r="E719" s="230">
        <v>560000</v>
      </c>
      <c r="F719" s="195"/>
      <c r="G719" s="230">
        <v>560000</v>
      </c>
      <c r="H719" s="206"/>
      <c r="I719" s="206"/>
      <c r="J719" s="126"/>
      <c r="K719" s="126"/>
      <c r="L719" s="137"/>
      <c r="M719" s="137"/>
      <c r="N719" s="126"/>
      <c r="O719" s="206"/>
      <c r="P719" s="206"/>
      <c r="Q719" s="137"/>
      <c r="R719" s="137"/>
      <c r="S719" s="137"/>
    </row>
    <row r="720" spans="1:19" ht="15.75" customHeight="1" x14ac:dyDescent="0.25">
      <c r="A720" s="195">
        <v>170</v>
      </c>
      <c r="B720" s="195" t="s">
        <v>4746</v>
      </c>
      <c r="C720" s="207" t="s">
        <v>4566</v>
      </c>
      <c r="D720" s="197" t="s">
        <v>4457</v>
      </c>
      <c r="E720" s="230">
        <v>560000</v>
      </c>
      <c r="F720" s="195"/>
      <c r="G720" s="230">
        <v>560000</v>
      </c>
      <c r="H720" s="206"/>
      <c r="I720" s="206"/>
      <c r="J720" s="126"/>
      <c r="K720" s="126"/>
      <c r="L720" s="137"/>
      <c r="M720" s="137"/>
      <c r="N720" s="126"/>
      <c r="O720" s="206"/>
      <c r="P720" s="206"/>
      <c r="Q720" s="137"/>
      <c r="R720" s="137"/>
      <c r="S720" s="137"/>
    </row>
    <row r="721" spans="1:19" ht="15.75" customHeight="1" x14ac:dyDescent="0.25">
      <c r="A721" s="195">
        <v>171</v>
      </c>
      <c r="B721" s="195" t="s">
        <v>4747</v>
      </c>
      <c r="C721" s="207" t="s">
        <v>4566</v>
      </c>
      <c r="D721" s="197" t="s">
        <v>3505</v>
      </c>
      <c r="E721" s="230">
        <v>230000</v>
      </c>
      <c r="F721" s="195"/>
      <c r="G721" s="230">
        <v>230000</v>
      </c>
      <c r="H721" s="206"/>
      <c r="I721" s="206"/>
      <c r="J721" s="126"/>
      <c r="K721" s="126"/>
      <c r="L721" s="137"/>
      <c r="M721" s="137"/>
      <c r="N721" s="126"/>
      <c r="O721" s="206"/>
      <c r="P721" s="206"/>
      <c r="Q721" s="137"/>
      <c r="R721" s="137"/>
      <c r="S721" s="137"/>
    </row>
    <row r="722" spans="1:19" ht="15.75" customHeight="1" x14ac:dyDescent="0.25">
      <c r="A722" s="195">
        <v>172</v>
      </c>
      <c r="B722" s="195" t="s">
        <v>4748</v>
      </c>
      <c r="C722" s="207" t="s">
        <v>4567</v>
      </c>
      <c r="D722" s="197" t="s">
        <v>3505</v>
      </c>
      <c r="E722" s="230">
        <v>230000</v>
      </c>
      <c r="F722" s="195"/>
      <c r="G722" s="230">
        <v>230000</v>
      </c>
      <c r="H722" s="206"/>
      <c r="I722" s="206"/>
      <c r="J722" s="126"/>
      <c r="K722" s="126"/>
      <c r="L722" s="137"/>
      <c r="M722" s="137"/>
      <c r="N722" s="126"/>
      <c r="O722" s="206"/>
      <c r="P722" s="206"/>
      <c r="Q722" s="137"/>
      <c r="R722" s="137"/>
      <c r="S722" s="137"/>
    </row>
    <row r="723" spans="1:19" ht="15.75" customHeight="1" x14ac:dyDescent="0.25">
      <c r="A723" s="195">
        <v>173</v>
      </c>
      <c r="B723" s="195" t="s">
        <v>4749</v>
      </c>
      <c r="C723" s="207" t="s">
        <v>4567</v>
      </c>
      <c r="D723" s="197" t="s">
        <v>4457</v>
      </c>
      <c r="E723" s="230">
        <v>560000</v>
      </c>
      <c r="F723" s="195"/>
      <c r="G723" s="230">
        <v>560000</v>
      </c>
      <c r="H723" s="206"/>
      <c r="I723" s="206"/>
      <c r="J723" s="126"/>
      <c r="K723" s="126"/>
      <c r="L723" s="137"/>
      <c r="M723" s="137"/>
      <c r="N723" s="126"/>
      <c r="O723" s="206"/>
      <c r="P723" s="206"/>
      <c r="Q723" s="137"/>
      <c r="R723" s="137"/>
      <c r="S723" s="137"/>
    </row>
    <row r="724" spans="1:19" ht="15.75" customHeight="1" x14ac:dyDescent="0.25">
      <c r="A724" s="195">
        <v>174</v>
      </c>
      <c r="B724" s="195" t="s">
        <v>4750</v>
      </c>
      <c r="C724" s="207" t="s">
        <v>2910</v>
      </c>
      <c r="D724" s="197" t="s">
        <v>4457</v>
      </c>
      <c r="E724" s="230">
        <v>560000</v>
      </c>
      <c r="F724" s="195"/>
      <c r="G724" s="230">
        <v>560000</v>
      </c>
      <c r="H724" s="206"/>
      <c r="I724" s="206"/>
      <c r="J724" s="126"/>
      <c r="K724" s="126"/>
      <c r="L724" s="137"/>
      <c r="M724" s="137"/>
      <c r="N724" s="126"/>
      <c r="O724" s="206"/>
      <c r="P724" s="206"/>
      <c r="Q724" s="137"/>
      <c r="R724" s="137"/>
      <c r="S724" s="137"/>
    </row>
    <row r="725" spans="1:19" ht="15.75" customHeight="1" x14ac:dyDescent="0.25">
      <c r="A725" s="195">
        <v>175</v>
      </c>
      <c r="B725" s="195" t="s">
        <v>4751</v>
      </c>
      <c r="C725" s="207" t="s">
        <v>2910</v>
      </c>
      <c r="D725" s="197" t="s">
        <v>3505</v>
      </c>
      <c r="E725" s="230">
        <v>230000</v>
      </c>
      <c r="F725" s="195"/>
      <c r="G725" s="230">
        <v>230000</v>
      </c>
      <c r="H725" s="206"/>
      <c r="I725" s="206"/>
      <c r="J725" s="126"/>
      <c r="K725" s="126"/>
      <c r="L725" s="137"/>
      <c r="M725" s="137"/>
      <c r="N725" s="126"/>
      <c r="O725" s="206"/>
      <c r="P725" s="206"/>
      <c r="Q725" s="137"/>
      <c r="R725" s="137"/>
      <c r="S725" s="137"/>
    </row>
    <row r="726" spans="1:19" ht="15.75" customHeight="1" x14ac:dyDescent="0.25">
      <c r="A726" s="195">
        <v>176</v>
      </c>
      <c r="B726" s="195" t="s">
        <v>4752</v>
      </c>
      <c r="C726" s="207" t="s">
        <v>4568</v>
      </c>
      <c r="D726" s="197" t="s">
        <v>4457</v>
      </c>
      <c r="E726" s="230">
        <v>560000</v>
      </c>
      <c r="F726" s="195"/>
      <c r="G726" s="230">
        <v>560000</v>
      </c>
      <c r="H726" s="206"/>
      <c r="I726" s="206"/>
      <c r="J726" s="126"/>
      <c r="K726" s="126"/>
      <c r="L726" s="137"/>
      <c r="M726" s="137"/>
      <c r="N726" s="126"/>
      <c r="O726" s="206"/>
      <c r="P726" s="206"/>
      <c r="Q726" s="137"/>
      <c r="R726" s="137"/>
      <c r="S726" s="137"/>
    </row>
    <row r="727" spans="1:19" ht="15.75" customHeight="1" x14ac:dyDescent="0.25">
      <c r="A727" s="195">
        <v>177</v>
      </c>
      <c r="B727" s="195" t="s">
        <v>4753</v>
      </c>
      <c r="C727" s="207" t="s">
        <v>4568</v>
      </c>
      <c r="D727" s="197" t="s">
        <v>3505</v>
      </c>
      <c r="E727" s="230">
        <v>230000</v>
      </c>
      <c r="F727" s="195"/>
      <c r="G727" s="230">
        <v>230000</v>
      </c>
      <c r="H727" s="206"/>
      <c r="I727" s="206"/>
      <c r="J727" s="126"/>
      <c r="K727" s="126"/>
      <c r="L727" s="137"/>
      <c r="M727" s="137"/>
      <c r="N727" s="126"/>
      <c r="O727" s="206"/>
      <c r="P727" s="206"/>
      <c r="Q727" s="137"/>
      <c r="R727" s="137"/>
      <c r="S727" s="137"/>
    </row>
    <row r="728" spans="1:19" ht="15.75" customHeight="1" x14ac:dyDescent="0.25">
      <c r="A728" s="195">
        <v>178</v>
      </c>
      <c r="B728" s="195" t="s">
        <v>4754</v>
      </c>
      <c r="C728" s="207" t="s">
        <v>2933</v>
      </c>
      <c r="D728" s="197" t="s">
        <v>4457</v>
      </c>
      <c r="E728" s="230">
        <v>560000</v>
      </c>
      <c r="F728" s="195"/>
      <c r="G728" s="230">
        <v>560000</v>
      </c>
      <c r="H728" s="206"/>
      <c r="I728" s="206"/>
      <c r="J728" s="126"/>
      <c r="K728" s="126"/>
      <c r="L728" s="137"/>
      <c r="M728" s="137"/>
      <c r="N728" s="126"/>
      <c r="O728" s="206"/>
      <c r="P728" s="206"/>
      <c r="Q728" s="137"/>
      <c r="R728" s="137"/>
      <c r="S728" s="137"/>
    </row>
    <row r="729" spans="1:19" ht="15.75" customHeight="1" x14ac:dyDescent="0.25">
      <c r="A729" s="195">
        <v>179</v>
      </c>
      <c r="B729" s="195" t="s">
        <v>4755</v>
      </c>
      <c r="C729" s="207" t="s">
        <v>2933</v>
      </c>
      <c r="D729" s="197" t="s">
        <v>3505</v>
      </c>
      <c r="E729" s="230">
        <v>230000</v>
      </c>
      <c r="F729" s="195"/>
      <c r="G729" s="230">
        <v>230000</v>
      </c>
      <c r="H729" s="206"/>
      <c r="I729" s="206"/>
      <c r="J729" s="126"/>
      <c r="K729" s="126"/>
      <c r="L729" s="137"/>
      <c r="M729" s="137"/>
      <c r="N729" s="126"/>
      <c r="O729" s="206"/>
      <c r="P729" s="206"/>
      <c r="Q729" s="137"/>
      <c r="R729" s="137"/>
      <c r="S729" s="137"/>
    </row>
    <row r="730" spans="1:19" ht="15.75" customHeight="1" x14ac:dyDescent="0.25">
      <c r="A730" s="195">
        <v>180</v>
      </c>
      <c r="B730" s="195" t="s">
        <v>4756</v>
      </c>
      <c r="C730" s="207" t="s">
        <v>4569</v>
      </c>
      <c r="D730" s="197" t="s">
        <v>3505</v>
      </c>
      <c r="E730" s="230">
        <v>230000</v>
      </c>
      <c r="F730" s="195"/>
      <c r="G730" s="230">
        <v>230000</v>
      </c>
      <c r="H730" s="206"/>
      <c r="I730" s="206"/>
      <c r="J730" s="126"/>
      <c r="K730" s="126"/>
      <c r="L730" s="137"/>
      <c r="M730" s="137"/>
      <c r="N730" s="126"/>
      <c r="O730" s="206"/>
      <c r="P730" s="206"/>
      <c r="Q730" s="137"/>
      <c r="R730" s="137"/>
      <c r="S730" s="137"/>
    </row>
    <row r="731" spans="1:19" ht="15.75" customHeight="1" x14ac:dyDescent="0.25">
      <c r="A731" s="195">
        <v>181</v>
      </c>
      <c r="B731" s="195" t="s">
        <v>4757</v>
      </c>
      <c r="C731" s="207" t="s">
        <v>4569</v>
      </c>
      <c r="D731" s="197" t="s">
        <v>4457</v>
      </c>
      <c r="E731" s="230">
        <v>560000</v>
      </c>
      <c r="F731" s="195"/>
      <c r="G731" s="230">
        <v>560000</v>
      </c>
      <c r="H731" s="206"/>
      <c r="I731" s="206"/>
      <c r="J731" s="126"/>
      <c r="K731" s="126"/>
      <c r="L731" s="137"/>
      <c r="M731" s="137"/>
      <c r="N731" s="126"/>
      <c r="O731" s="206"/>
      <c r="P731" s="206"/>
      <c r="Q731" s="137"/>
      <c r="R731" s="137"/>
      <c r="S731" s="137"/>
    </row>
    <row r="732" spans="1:19" ht="15.75" customHeight="1" x14ac:dyDescent="0.25">
      <c r="A732" s="195">
        <v>182</v>
      </c>
      <c r="B732" s="195" t="s">
        <v>4758</v>
      </c>
      <c r="C732" s="207" t="s">
        <v>4570</v>
      </c>
      <c r="D732" s="197" t="s">
        <v>4457</v>
      </c>
      <c r="E732" s="230">
        <v>560000</v>
      </c>
      <c r="F732" s="195"/>
      <c r="G732" s="230">
        <v>560000</v>
      </c>
      <c r="H732" s="206"/>
      <c r="I732" s="206"/>
      <c r="J732" s="126"/>
      <c r="K732" s="126"/>
      <c r="L732" s="137"/>
      <c r="M732" s="137"/>
      <c r="N732" s="126"/>
      <c r="O732" s="206"/>
      <c r="P732" s="206"/>
      <c r="Q732" s="137"/>
      <c r="R732" s="137"/>
      <c r="S732" s="137"/>
    </row>
    <row r="733" spans="1:19" ht="15.75" customHeight="1" x14ac:dyDescent="0.25">
      <c r="A733" s="195">
        <v>183</v>
      </c>
      <c r="B733" s="195" t="s">
        <v>4759</v>
      </c>
      <c r="C733" s="207" t="s">
        <v>4570</v>
      </c>
      <c r="D733" s="197" t="s">
        <v>3505</v>
      </c>
      <c r="E733" s="230">
        <v>230000</v>
      </c>
      <c r="F733" s="195"/>
      <c r="G733" s="230">
        <v>230000</v>
      </c>
      <c r="H733" s="206"/>
      <c r="I733" s="206"/>
      <c r="J733" s="126"/>
      <c r="K733" s="126"/>
      <c r="L733" s="137"/>
      <c r="M733" s="137"/>
      <c r="N733" s="126"/>
      <c r="O733" s="206"/>
      <c r="P733" s="206"/>
      <c r="Q733" s="137"/>
      <c r="R733" s="137"/>
      <c r="S733" s="137"/>
    </row>
    <row r="734" spans="1:19" ht="15.75" customHeight="1" x14ac:dyDescent="0.25">
      <c r="A734" s="195">
        <v>184</v>
      </c>
      <c r="B734" s="195" t="s">
        <v>4760</v>
      </c>
      <c r="C734" s="207" t="s">
        <v>2950</v>
      </c>
      <c r="D734" s="197" t="s">
        <v>4457</v>
      </c>
      <c r="E734" s="230">
        <v>560000</v>
      </c>
      <c r="F734" s="195"/>
      <c r="G734" s="230">
        <v>560000</v>
      </c>
      <c r="H734" s="206"/>
      <c r="I734" s="206"/>
      <c r="J734" s="126"/>
      <c r="K734" s="126"/>
      <c r="L734" s="137"/>
      <c r="M734" s="137"/>
      <c r="N734" s="126"/>
      <c r="O734" s="206"/>
      <c r="P734" s="206"/>
      <c r="Q734" s="137"/>
      <c r="R734" s="137"/>
      <c r="S734" s="137"/>
    </row>
    <row r="735" spans="1:19" ht="15.75" customHeight="1" x14ac:dyDescent="0.25">
      <c r="A735" s="195">
        <v>185</v>
      </c>
      <c r="B735" s="195" t="s">
        <v>4761</v>
      </c>
      <c r="C735" s="207" t="s">
        <v>2950</v>
      </c>
      <c r="D735" s="197" t="s">
        <v>3505</v>
      </c>
      <c r="E735" s="230">
        <v>230000</v>
      </c>
      <c r="F735" s="195"/>
      <c r="G735" s="230">
        <v>230000</v>
      </c>
      <c r="H735" s="206"/>
      <c r="I735" s="206"/>
      <c r="J735" s="126"/>
      <c r="K735" s="126"/>
      <c r="L735" s="137"/>
      <c r="M735" s="137"/>
      <c r="N735" s="126"/>
      <c r="O735" s="206"/>
      <c r="P735" s="206"/>
      <c r="Q735" s="137"/>
      <c r="R735" s="137"/>
      <c r="S735" s="137"/>
    </row>
    <row r="736" spans="1:19" ht="15.75" customHeight="1" x14ac:dyDescent="0.25">
      <c r="A736" s="195">
        <v>186</v>
      </c>
      <c r="B736" s="195" t="s">
        <v>4762</v>
      </c>
      <c r="C736" s="207" t="s">
        <v>4571</v>
      </c>
      <c r="D736" s="197" t="s">
        <v>3505</v>
      </c>
      <c r="E736" s="230">
        <v>230000</v>
      </c>
      <c r="F736" s="195"/>
      <c r="G736" s="230">
        <v>230000</v>
      </c>
      <c r="H736" s="206"/>
      <c r="I736" s="206"/>
      <c r="J736" s="126"/>
      <c r="K736" s="126"/>
      <c r="L736" s="137"/>
      <c r="M736" s="137"/>
      <c r="N736" s="126"/>
      <c r="O736" s="206"/>
      <c r="P736" s="206"/>
      <c r="Q736" s="137"/>
      <c r="R736" s="137"/>
      <c r="S736" s="137"/>
    </row>
    <row r="737" spans="1:19" ht="15.75" customHeight="1" x14ac:dyDescent="0.25">
      <c r="A737" s="195">
        <v>187</v>
      </c>
      <c r="B737" s="195" t="s">
        <v>4763</v>
      </c>
      <c r="C737" s="207" t="s">
        <v>4571</v>
      </c>
      <c r="D737" s="197" t="s">
        <v>4457</v>
      </c>
      <c r="E737" s="230">
        <v>560000</v>
      </c>
      <c r="F737" s="195"/>
      <c r="G737" s="230">
        <v>560000</v>
      </c>
      <c r="H737" s="206"/>
      <c r="I737" s="206"/>
      <c r="J737" s="126"/>
      <c r="K737" s="126"/>
      <c r="L737" s="137"/>
      <c r="M737" s="137"/>
      <c r="N737" s="126"/>
      <c r="O737" s="206"/>
      <c r="P737" s="206"/>
      <c r="Q737" s="137"/>
      <c r="R737" s="137"/>
      <c r="S737" s="137"/>
    </row>
    <row r="738" spans="1:19" ht="15.75" customHeight="1" x14ac:dyDescent="0.25">
      <c r="A738" s="195">
        <v>188</v>
      </c>
      <c r="B738" s="195" t="s">
        <v>4764</v>
      </c>
      <c r="C738" s="207" t="s">
        <v>4572</v>
      </c>
      <c r="D738" s="197" t="s">
        <v>4457</v>
      </c>
      <c r="E738" s="230">
        <v>560000</v>
      </c>
      <c r="F738" s="195"/>
      <c r="G738" s="230">
        <v>560000</v>
      </c>
      <c r="H738" s="206"/>
      <c r="I738" s="230">
        <v>560000</v>
      </c>
      <c r="J738" s="126"/>
      <c r="K738" s="126"/>
      <c r="L738" s="137"/>
      <c r="M738" s="137"/>
      <c r="N738" s="126"/>
      <c r="O738" s="206"/>
      <c r="P738" s="206"/>
      <c r="Q738" s="137"/>
      <c r="R738" s="137"/>
      <c r="S738" s="137"/>
    </row>
    <row r="739" spans="1:19" ht="15.75" customHeight="1" x14ac:dyDescent="0.25">
      <c r="A739" s="195">
        <v>189</v>
      </c>
      <c r="B739" s="195" t="s">
        <v>4765</v>
      </c>
      <c r="C739" s="207" t="s">
        <v>4572</v>
      </c>
      <c r="D739" s="197" t="s">
        <v>3505</v>
      </c>
      <c r="E739" s="230">
        <v>230000</v>
      </c>
      <c r="F739" s="195"/>
      <c r="G739" s="230">
        <v>230000</v>
      </c>
      <c r="H739" s="231"/>
      <c r="I739" s="206"/>
      <c r="J739" s="126"/>
      <c r="K739" s="126"/>
      <c r="L739" s="137"/>
      <c r="M739" s="137"/>
      <c r="N739" s="126"/>
      <c r="O739" s="206"/>
      <c r="P739" s="206"/>
      <c r="Q739" s="137"/>
      <c r="R739" s="137"/>
      <c r="S739" s="137"/>
    </row>
    <row r="740" spans="1:19" ht="15.75" customHeight="1" x14ac:dyDescent="0.25">
      <c r="A740" s="195">
        <v>190</v>
      </c>
      <c r="B740" s="195" t="s">
        <v>4766</v>
      </c>
      <c r="C740" s="207" t="s">
        <v>4573</v>
      </c>
      <c r="D740" s="197" t="s">
        <v>3505</v>
      </c>
      <c r="E740" s="230">
        <v>230000</v>
      </c>
      <c r="F740" s="195"/>
      <c r="G740" s="230">
        <v>230000</v>
      </c>
      <c r="H740" s="206"/>
      <c r="I740" s="206"/>
      <c r="J740" s="126"/>
      <c r="K740" s="126"/>
      <c r="L740" s="137"/>
      <c r="M740" s="137"/>
      <c r="N740" s="126"/>
      <c r="O740" s="206"/>
      <c r="P740" s="206"/>
      <c r="Q740" s="137"/>
      <c r="R740" s="137"/>
      <c r="S740" s="137"/>
    </row>
    <row r="741" spans="1:19" ht="15.75" customHeight="1" x14ac:dyDescent="0.25">
      <c r="A741" s="195">
        <v>191</v>
      </c>
      <c r="B741" s="195" t="s">
        <v>4767</v>
      </c>
      <c r="C741" s="207" t="s">
        <v>4573</v>
      </c>
      <c r="D741" s="197" t="s">
        <v>4457</v>
      </c>
      <c r="E741" s="230">
        <v>560000</v>
      </c>
      <c r="F741" s="195"/>
      <c r="G741" s="230">
        <v>560000</v>
      </c>
      <c r="H741" s="206"/>
      <c r="I741" s="206"/>
      <c r="J741" s="126"/>
      <c r="K741" s="126"/>
      <c r="L741" s="137"/>
      <c r="M741" s="137"/>
      <c r="N741" s="126"/>
      <c r="O741" s="206"/>
      <c r="P741" s="206"/>
      <c r="Q741" s="137"/>
      <c r="R741" s="137"/>
      <c r="S741" s="137"/>
    </row>
    <row r="742" spans="1:19" ht="15.75" customHeight="1" x14ac:dyDescent="0.25">
      <c r="A742" s="195">
        <v>192</v>
      </c>
      <c r="B742" s="195" t="s">
        <v>4768</v>
      </c>
      <c r="C742" s="207" t="s">
        <v>4574</v>
      </c>
      <c r="D742" s="197" t="s">
        <v>2577</v>
      </c>
      <c r="E742" s="230">
        <v>430000</v>
      </c>
      <c r="F742" s="195"/>
      <c r="G742" s="230">
        <v>430000</v>
      </c>
      <c r="H742" s="206"/>
      <c r="I742" s="206"/>
      <c r="J742" s="126"/>
      <c r="K742" s="126"/>
      <c r="L742" s="137"/>
      <c r="M742" s="137"/>
      <c r="N742" s="126"/>
      <c r="O742" s="206"/>
      <c r="P742" s="206"/>
      <c r="Q742" s="137"/>
      <c r="R742" s="137"/>
      <c r="S742" s="137"/>
    </row>
    <row r="743" spans="1:19" ht="15.75" customHeight="1" x14ac:dyDescent="0.25">
      <c r="A743" s="195">
        <v>193</v>
      </c>
      <c r="B743" s="195" t="s">
        <v>4769</v>
      </c>
      <c r="C743" s="207" t="s">
        <v>4575</v>
      </c>
      <c r="D743" s="197" t="s">
        <v>3355</v>
      </c>
      <c r="E743" s="230">
        <v>935000</v>
      </c>
      <c r="F743" s="195"/>
      <c r="G743" s="230">
        <v>935000</v>
      </c>
      <c r="H743" s="206"/>
      <c r="I743" s="206"/>
      <c r="J743" s="126"/>
      <c r="K743" s="126"/>
      <c r="L743" s="137"/>
      <c r="M743" s="137"/>
      <c r="N743" s="126"/>
      <c r="O743" s="206"/>
      <c r="P743" s="206"/>
      <c r="Q743" s="137"/>
      <c r="R743" s="137"/>
      <c r="S743" s="137"/>
    </row>
    <row r="744" spans="1:19" ht="15.75" customHeight="1" x14ac:dyDescent="0.25">
      <c r="A744" s="195">
        <v>194</v>
      </c>
      <c r="B744" s="195" t="s">
        <v>4770</v>
      </c>
      <c r="C744" s="207" t="s">
        <v>4576</v>
      </c>
      <c r="D744" s="197" t="s">
        <v>4457</v>
      </c>
      <c r="E744" s="230">
        <v>560000</v>
      </c>
      <c r="F744" s="195"/>
      <c r="G744" s="230">
        <v>560000</v>
      </c>
      <c r="H744" s="206"/>
      <c r="I744" s="206"/>
      <c r="J744" s="126"/>
      <c r="K744" s="126"/>
      <c r="L744" s="137"/>
      <c r="M744" s="137"/>
      <c r="N744" s="126"/>
      <c r="O744" s="206"/>
      <c r="P744" s="206"/>
      <c r="Q744" s="137"/>
      <c r="R744" s="137"/>
      <c r="S744" s="137"/>
    </row>
    <row r="745" spans="1:19" ht="15.75" customHeight="1" x14ac:dyDescent="0.25">
      <c r="A745" s="195">
        <v>195</v>
      </c>
      <c r="B745" s="195" t="s">
        <v>4771</v>
      </c>
      <c r="C745" s="207" t="s">
        <v>4576</v>
      </c>
      <c r="D745" s="197" t="s">
        <v>3505</v>
      </c>
      <c r="E745" s="230">
        <v>230000</v>
      </c>
      <c r="F745" s="195"/>
      <c r="G745" s="230">
        <v>230000</v>
      </c>
      <c r="H745" s="206"/>
      <c r="I745" s="206"/>
      <c r="J745" s="126"/>
      <c r="K745" s="126"/>
      <c r="L745" s="137"/>
      <c r="M745" s="137"/>
      <c r="N745" s="126"/>
      <c r="O745" s="206"/>
      <c r="P745" s="206"/>
      <c r="Q745" s="137"/>
      <c r="R745" s="137"/>
      <c r="S745" s="137"/>
    </row>
    <row r="746" spans="1:19" ht="15.75" customHeight="1" x14ac:dyDescent="0.25">
      <c r="A746" s="279" t="s">
        <v>330</v>
      </c>
      <c r="B746" s="280"/>
      <c r="C746" s="280"/>
      <c r="D746" s="281"/>
      <c r="E746" s="239">
        <f>SUM(E551:E745)</f>
        <v>106010000</v>
      </c>
      <c r="F746" s="34"/>
      <c r="G746" s="234">
        <f>SUM(G551:G745)</f>
        <v>37835000</v>
      </c>
      <c r="I746" s="234">
        <f>G746+I685</f>
        <v>106010000</v>
      </c>
      <c r="K746">
        <f>790*3</f>
        <v>2370</v>
      </c>
      <c r="L746">
        <f>690+1680</f>
        <v>2370</v>
      </c>
      <c r="O746" s="137"/>
      <c r="P746" s="137"/>
      <c r="Q746" s="137"/>
      <c r="R746" s="137"/>
      <c r="S746" s="137"/>
    </row>
    <row r="747" spans="1:19" ht="15.75" x14ac:dyDescent="0.25">
      <c r="A747" s="282" t="s">
        <v>4784</v>
      </c>
      <c r="B747" s="283"/>
      <c r="C747" s="283"/>
      <c r="D747" s="283"/>
      <c r="E747" s="283"/>
      <c r="F747" s="283"/>
      <c r="O747" s="137"/>
      <c r="P747" s="137"/>
      <c r="Q747" s="137"/>
      <c r="R747" s="137"/>
      <c r="S747" s="137"/>
    </row>
    <row r="748" spans="1:19" ht="15.75" x14ac:dyDescent="0.25">
      <c r="A748" s="246" t="s">
        <v>4785</v>
      </c>
      <c r="B748" s="246"/>
      <c r="C748" s="246"/>
      <c r="D748" s="246"/>
      <c r="E748" s="246"/>
      <c r="F748" s="246"/>
    </row>
    <row r="749" spans="1:19" ht="15.75" x14ac:dyDescent="0.25">
      <c r="A749" s="247" t="s">
        <v>9</v>
      </c>
      <c r="B749" s="247"/>
      <c r="C749" s="247"/>
      <c r="D749" s="247" t="s">
        <v>10</v>
      </c>
      <c r="E749" s="247"/>
      <c r="F749" s="247"/>
    </row>
    <row r="750" spans="1:19" ht="15.75" x14ac:dyDescent="0.25">
      <c r="A750" s="1"/>
      <c r="B750" s="1"/>
      <c r="C750" s="1"/>
      <c r="D750" s="1"/>
      <c r="E750" s="209"/>
      <c r="F750" s="10"/>
    </row>
    <row r="751" spans="1:19" ht="15.75" x14ac:dyDescent="0.25">
      <c r="A751" s="1"/>
      <c r="B751" s="1"/>
      <c r="C751" s="1"/>
      <c r="D751" s="1"/>
      <c r="E751" s="209"/>
      <c r="F751" s="10"/>
    </row>
    <row r="752" spans="1:19" ht="15.75" x14ac:dyDescent="0.25">
      <c r="A752" s="1"/>
      <c r="B752" s="1"/>
      <c r="C752" s="1"/>
      <c r="D752" s="1"/>
      <c r="E752" s="209"/>
      <c r="F752" s="10"/>
    </row>
    <row r="753" spans="1:6" ht="15.75" x14ac:dyDescent="0.25">
      <c r="A753" s="1"/>
      <c r="B753" s="1"/>
      <c r="C753" s="1"/>
      <c r="D753" s="1"/>
      <c r="E753" s="209"/>
      <c r="F753" s="10"/>
    </row>
    <row r="754" spans="1:6" ht="15.75" x14ac:dyDescent="0.25">
      <c r="A754" s="247" t="s">
        <v>11</v>
      </c>
      <c r="B754" s="247"/>
      <c r="C754" s="247"/>
      <c r="D754" s="247" t="s">
        <v>12</v>
      </c>
      <c r="E754" s="276"/>
      <c r="F754" s="247"/>
    </row>
    <row r="755" spans="1:6" ht="15.75" x14ac:dyDescent="0.25">
      <c r="A755" s="203"/>
      <c r="B755" s="285" t="s">
        <v>183</v>
      </c>
      <c r="C755" s="285"/>
      <c r="D755" s="203"/>
      <c r="E755" s="210"/>
      <c r="F755" s="203"/>
    </row>
    <row r="756" spans="1:6" ht="15.75" x14ac:dyDescent="0.25">
      <c r="A756" s="204" t="s">
        <v>4478</v>
      </c>
      <c r="B756" s="204"/>
      <c r="C756" s="204"/>
      <c r="D756" s="286" t="s">
        <v>4777</v>
      </c>
      <c r="E756" s="287"/>
      <c r="F756" s="286"/>
    </row>
    <row r="757" spans="1:6" ht="15.75" x14ac:dyDescent="0.25">
      <c r="A757" s="205" t="s">
        <v>4781</v>
      </c>
      <c r="B757" s="204"/>
      <c r="C757" s="204"/>
      <c r="D757" s="286" t="s">
        <v>4780</v>
      </c>
      <c r="E757" s="287"/>
      <c r="F757" s="286"/>
    </row>
    <row r="758" spans="1:6" ht="15.75" x14ac:dyDescent="0.25">
      <c r="A758" s="204" t="s">
        <v>4782</v>
      </c>
      <c r="B758" s="204"/>
      <c r="C758" s="204"/>
      <c r="D758" s="286" t="s">
        <v>4106</v>
      </c>
      <c r="E758" s="287"/>
      <c r="F758" s="286"/>
    </row>
    <row r="759" spans="1:6" ht="15.75" x14ac:dyDescent="0.25">
      <c r="A759" s="285" t="s">
        <v>4783</v>
      </c>
      <c r="B759" s="285"/>
      <c r="C759" s="285"/>
      <c r="D759" s="288"/>
      <c r="E759" s="289"/>
      <c r="F759" s="288"/>
    </row>
    <row r="760" spans="1:6" ht="15.75" x14ac:dyDescent="0.25">
      <c r="A760" s="204" t="s">
        <v>4779</v>
      </c>
      <c r="B760" s="204"/>
      <c r="C760" s="204"/>
      <c r="D760" s="203"/>
      <c r="E760" s="210"/>
      <c r="F760" s="203"/>
    </row>
    <row r="761" spans="1:6" ht="15.75" x14ac:dyDescent="0.25">
      <c r="A761" s="204"/>
      <c r="B761" s="204"/>
      <c r="C761" s="204"/>
      <c r="D761" s="203"/>
      <c r="E761" s="210"/>
      <c r="F761" s="203"/>
    </row>
    <row r="811" spans="1:6" ht="18.75" x14ac:dyDescent="0.3">
      <c r="A811" s="248" t="s">
        <v>166</v>
      </c>
      <c r="B811" s="248"/>
      <c r="C811" s="248"/>
      <c r="D811" s="248"/>
      <c r="E811" s="266"/>
      <c r="F811" s="248"/>
    </row>
    <row r="812" spans="1:6" ht="18.75" x14ac:dyDescent="0.3">
      <c r="A812" s="277" t="s">
        <v>0</v>
      </c>
      <c r="B812" s="277"/>
      <c r="C812" s="277"/>
      <c r="D812" s="277"/>
      <c r="E812" s="278"/>
      <c r="F812" s="277"/>
    </row>
    <row r="813" spans="1:6" ht="22.5" x14ac:dyDescent="0.3">
      <c r="A813" s="250" t="s">
        <v>1565</v>
      </c>
      <c r="B813" s="250"/>
      <c r="C813" s="250"/>
      <c r="D813" s="250"/>
      <c r="E813" s="274"/>
      <c r="F813" s="250"/>
    </row>
    <row r="814" spans="1:6" ht="31.5" x14ac:dyDescent="0.25">
      <c r="A814" s="25" t="s">
        <v>1</v>
      </c>
      <c r="B814" s="25" t="s">
        <v>2</v>
      </c>
      <c r="C814" s="190" t="s">
        <v>3588</v>
      </c>
      <c r="D814" s="25" t="s">
        <v>5</v>
      </c>
      <c r="E814" s="208" t="s">
        <v>6</v>
      </c>
      <c r="F814" s="25" t="s">
        <v>1564</v>
      </c>
    </row>
    <row r="815" spans="1:6" ht="15.75" x14ac:dyDescent="0.25">
      <c r="A815" s="191">
        <v>1</v>
      </c>
      <c r="B815" s="195" t="s">
        <v>4217</v>
      </c>
      <c r="C815" s="196" t="s">
        <v>4108</v>
      </c>
      <c r="D815" s="191" t="s">
        <v>4457</v>
      </c>
      <c r="E815" s="211">
        <v>560000</v>
      </c>
      <c r="F815" s="191"/>
    </row>
    <row r="816" spans="1:6" ht="15.75" x14ac:dyDescent="0.25">
      <c r="A816" s="191">
        <v>2</v>
      </c>
      <c r="B816" s="195" t="s">
        <v>4218</v>
      </c>
      <c r="C816" s="196" t="s">
        <v>4108</v>
      </c>
      <c r="D816" s="191" t="s">
        <v>3505</v>
      </c>
      <c r="E816" s="211">
        <v>230000</v>
      </c>
      <c r="F816" s="191"/>
    </row>
    <row r="817" spans="1:9" ht="15.75" x14ac:dyDescent="0.25">
      <c r="A817" s="191">
        <v>3</v>
      </c>
      <c r="B817" s="195" t="s">
        <v>4219</v>
      </c>
      <c r="C817" s="196" t="s">
        <v>4109</v>
      </c>
      <c r="D817" s="191" t="s">
        <v>3505</v>
      </c>
      <c r="E817" s="211">
        <v>230000</v>
      </c>
      <c r="F817" s="191"/>
    </row>
    <row r="818" spans="1:9" ht="15.75" x14ac:dyDescent="0.25">
      <c r="A818" s="191">
        <v>4</v>
      </c>
      <c r="B818" s="195" t="s">
        <v>4220</v>
      </c>
      <c r="C818" s="196" t="s">
        <v>4109</v>
      </c>
      <c r="D818" s="191" t="s">
        <v>4457</v>
      </c>
      <c r="E818" s="211">
        <v>560000</v>
      </c>
      <c r="F818" s="191"/>
    </row>
    <row r="819" spans="1:9" ht="15.75" x14ac:dyDescent="0.25">
      <c r="A819" s="191">
        <v>5</v>
      </c>
      <c r="B819" s="195" t="s">
        <v>4221</v>
      </c>
      <c r="C819" s="196" t="s">
        <v>4110</v>
      </c>
      <c r="D819" s="191" t="s">
        <v>4457</v>
      </c>
      <c r="E819" s="211">
        <v>560000</v>
      </c>
      <c r="F819" s="191"/>
    </row>
    <row r="820" spans="1:9" ht="15.75" x14ac:dyDescent="0.25">
      <c r="A820" s="191">
        <v>6</v>
      </c>
      <c r="B820" s="195" t="s">
        <v>4222</v>
      </c>
      <c r="C820" s="196" t="s">
        <v>4110</v>
      </c>
      <c r="D820" s="191" t="s">
        <v>3505</v>
      </c>
      <c r="E820" s="211">
        <v>230000</v>
      </c>
      <c r="F820" s="191"/>
      <c r="I820">
        <f>1680+690</f>
        <v>2370</v>
      </c>
    </row>
    <row r="821" spans="1:9" ht="15.75" x14ac:dyDescent="0.25">
      <c r="A821" s="191">
        <v>7</v>
      </c>
      <c r="B821" s="195" t="s">
        <v>4223</v>
      </c>
      <c r="C821" s="202" t="s">
        <v>4111</v>
      </c>
      <c r="D821" s="191" t="s">
        <v>4457</v>
      </c>
      <c r="E821" s="211">
        <v>560000</v>
      </c>
      <c r="F821" s="191"/>
    </row>
    <row r="822" spans="1:9" ht="15.75" x14ac:dyDescent="0.25">
      <c r="A822" s="191">
        <v>8</v>
      </c>
      <c r="B822" s="195" t="s">
        <v>4224</v>
      </c>
      <c r="C822" s="202" t="s">
        <v>4111</v>
      </c>
      <c r="D822" s="191" t="s">
        <v>3505</v>
      </c>
      <c r="E822" s="211">
        <v>230000</v>
      </c>
      <c r="F822" s="191"/>
    </row>
    <row r="823" spans="1:9" ht="15.75" x14ac:dyDescent="0.25">
      <c r="A823" s="191">
        <v>9</v>
      </c>
      <c r="B823" s="195" t="s">
        <v>4225</v>
      </c>
      <c r="C823" s="196" t="s">
        <v>4112</v>
      </c>
      <c r="D823" s="191" t="s">
        <v>4457</v>
      </c>
      <c r="E823" s="211">
        <v>560000</v>
      </c>
      <c r="F823" s="191"/>
    </row>
    <row r="824" spans="1:9" ht="15.75" x14ac:dyDescent="0.25">
      <c r="A824" s="191">
        <v>10</v>
      </c>
      <c r="B824" s="195" t="s">
        <v>4226</v>
      </c>
      <c r="C824" s="196" t="s">
        <v>4112</v>
      </c>
      <c r="D824" s="191" t="s">
        <v>3505</v>
      </c>
      <c r="E824" s="211">
        <v>230000</v>
      </c>
      <c r="F824" s="191"/>
    </row>
    <row r="825" spans="1:9" ht="15.75" x14ac:dyDescent="0.25">
      <c r="A825" s="191">
        <v>11</v>
      </c>
      <c r="B825" s="195" t="s">
        <v>4227</v>
      </c>
      <c r="C825" s="196" t="s">
        <v>4113</v>
      </c>
      <c r="D825" s="191" t="s">
        <v>4457</v>
      </c>
      <c r="E825" s="211">
        <v>560000</v>
      </c>
      <c r="F825" s="191"/>
    </row>
    <row r="826" spans="1:9" ht="15.75" x14ac:dyDescent="0.25">
      <c r="A826" s="191">
        <v>12</v>
      </c>
      <c r="B826" s="195" t="s">
        <v>4228</v>
      </c>
      <c r="C826" s="196" t="s">
        <v>4113</v>
      </c>
      <c r="D826" s="191" t="s">
        <v>3505</v>
      </c>
      <c r="E826" s="211">
        <v>230000</v>
      </c>
      <c r="F826" s="191"/>
    </row>
    <row r="827" spans="1:9" ht="15.75" x14ac:dyDescent="0.25">
      <c r="A827" s="191">
        <v>13</v>
      </c>
      <c r="B827" s="195" t="s">
        <v>4229</v>
      </c>
      <c r="C827" s="196" t="s">
        <v>4114</v>
      </c>
      <c r="D827" s="191" t="s">
        <v>3505</v>
      </c>
      <c r="E827" s="211">
        <v>230000</v>
      </c>
      <c r="F827" s="191"/>
    </row>
    <row r="828" spans="1:9" ht="15.75" x14ac:dyDescent="0.25">
      <c r="A828" s="191">
        <v>14</v>
      </c>
      <c r="B828" s="195" t="s">
        <v>4230</v>
      </c>
      <c r="C828" s="196" t="s">
        <v>4114</v>
      </c>
      <c r="D828" s="191" t="s">
        <v>4457</v>
      </c>
      <c r="E828" s="211">
        <v>560000</v>
      </c>
      <c r="F828" s="191"/>
    </row>
    <row r="829" spans="1:9" ht="15.75" x14ac:dyDescent="0.25">
      <c r="A829" s="191">
        <v>15</v>
      </c>
      <c r="B829" s="195" t="s">
        <v>4231</v>
      </c>
      <c r="C829" s="196" t="s">
        <v>4115</v>
      </c>
      <c r="D829" s="191" t="s">
        <v>4457</v>
      </c>
      <c r="E829" s="211">
        <v>560000</v>
      </c>
      <c r="F829" s="191"/>
    </row>
    <row r="830" spans="1:9" ht="15.75" x14ac:dyDescent="0.25">
      <c r="A830" s="191">
        <v>16</v>
      </c>
      <c r="B830" s="195" t="s">
        <v>4232</v>
      </c>
      <c r="C830" s="196" t="s">
        <v>4115</v>
      </c>
      <c r="D830" s="191" t="s">
        <v>3505</v>
      </c>
      <c r="E830" s="211">
        <v>230000</v>
      </c>
      <c r="F830" s="191"/>
    </row>
    <row r="831" spans="1:9" ht="15.75" x14ac:dyDescent="0.25">
      <c r="A831" s="191">
        <v>17</v>
      </c>
      <c r="B831" s="195" t="s">
        <v>4233</v>
      </c>
      <c r="C831" s="196" t="s">
        <v>4116</v>
      </c>
      <c r="D831" s="191" t="s">
        <v>3505</v>
      </c>
      <c r="E831" s="211">
        <v>230000</v>
      </c>
      <c r="F831" s="191"/>
    </row>
    <row r="832" spans="1:9" ht="15.75" x14ac:dyDescent="0.25">
      <c r="A832" s="191">
        <v>18</v>
      </c>
      <c r="B832" s="195" t="s">
        <v>4234</v>
      </c>
      <c r="C832" s="196" t="s">
        <v>4116</v>
      </c>
      <c r="D832" s="191" t="s">
        <v>4457</v>
      </c>
      <c r="E832" s="211">
        <v>560000</v>
      </c>
      <c r="F832" s="191"/>
    </row>
    <row r="833" spans="1:6" ht="15.75" x14ac:dyDescent="0.25">
      <c r="A833" s="191">
        <v>19</v>
      </c>
      <c r="B833" s="195" t="s">
        <v>4235</v>
      </c>
      <c r="C833" s="196" t="s">
        <v>4117</v>
      </c>
      <c r="D833" s="191" t="s">
        <v>3505</v>
      </c>
      <c r="E833" s="211">
        <v>230000</v>
      </c>
      <c r="F833" s="191"/>
    </row>
    <row r="834" spans="1:6" ht="15.75" x14ac:dyDescent="0.25">
      <c r="A834" s="191">
        <v>20</v>
      </c>
      <c r="B834" s="195" t="s">
        <v>4236</v>
      </c>
      <c r="C834" s="196" t="s">
        <v>4118</v>
      </c>
      <c r="D834" s="191" t="s">
        <v>3505</v>
      </c>
      <c r="E834" s="211">
        <v>230000</v>
      </c>
      <c r="F834" s="191"/>
    </row>
    <row r="835" spans="1:6" ht="15.75" x14ac:dyDescent="0.25">
      <c r="A835" s="191">
        <v>21</v>
      </c>
      <c r="B835" s="195" t="s">
        <v>4237</v>
      </c>
      <c r="C835" s="196" t="s">
        <v>4118</v>
      </c>
      <c r="D835" s="191" t="s">
        <v>4457</v>
      </c>
      <c r="E835" s="211">
        <v>230000</v>
      </c>
      <c r="F835" s="191" t="s">
        <v>4459</v>
      </c>
    </row>
    <row r="836" spans="1:6" ht="15.75" x14ac:dyDescent="0.25">
      <c r="A836" s="191">
        <v>22</v>
      </c>
      <c r="B836" s="195" t="s">
        <v>4238</v>
      </c>
      <c r="C836" s="196" t="s">
        <v>2817</v>
      </c>
      <c r="D836" s="191" t="s">
        <v>4457</v>
      </c>
      <c r="E836" s="211">
        <v>230000</v>
      </c>
      <c r="F836" s="191" t="s">
        <v>4459</v>
      </c>
    </row>
    <row r="837" spans="1:6" ht="15.75" x14ac:dyDescent="0.25">
      <c r="A837" s="191">
        <v>23</v>
      </c>
      <c r="B837" s="195" t="s">
        <v>4239</v>
      </c>
      <c r="C837" s="196" t="s">
        <v>2817</v>
      </c>
      <c r="D837" s="191" t="s">
        <v>4457</v>
      </c>
      <c r="E837" s="211">
        <v>560000</v>
      </c>
      <c r="F837" s="191"/>
    </row>
    <row r="838" spans="1:6" ht="15.75" x14ac:dyDescent="0.25">
      <c r="A838" s="191">
        <v>24</v>
      </c>
      <c r="B838" s="195" t="s">
        <v>4240</v>
      </c>
      <c r="C838" s="196" t="s">
        <v>4119</v>
      </c>
      <c r="D838" s="191" t="s">
        <v>4457</v>
      </c>
      <c r="E838" s="211">
        <v>560000</v>
      </c>
      <c r="F838" s="191"/>
    </row>
    <row r="839" spans="1:6" ht="15.75" x14ac:dyDescent="0.25">
      <c r="A839" s="191">
        <v>25</v>
      </c>
      <c r="B839" s="195" t="s">
        <v>4241</v>
      </c>
      <c r="C839" s="196" t="s">
        <v>4119</v>
      </c>
      <c r="D839" s="191" t="s">
        <v>3505</v>
      </c>
      <c r="E839" s="211">
        <v>230000</v>
      </c>
      <c r="F839" s="191"/>
    </row>
    <row r="840" spans="1:6" ht="15.75" x14ac:dyDescent="0.25">
      <c r="A840" s="191">
        <v>26</v>
      </c>
      <c r="B840" s="195" t="s">
        <v>4242</v>
      </c>
      <c r="C840" s="196" t="s">
        <v>4120</v>
      </c>
      <c r="D840" s="191" t="s">
        <v>3505</v>
      </c>
      <c r="E840" s="211">
        <v>230000</v>
      </c>
      <c r="F840" s="191"/>
    </row>
    <row r="841" spans="1:6" ht="15.75" x14ac:dyDescent="0.25">
      <c r="A841" s="191">
        <v>27</v>
      </c>
      <c r="B841" s="195" t="s">
        <v>4243</v>
      </c>
      <c r="C841" s="196" t="s">
        <v>4120</v>
      </c>
      <c r="D841" s="191" t="s">
        <v>4457</v>
      </c>
      <c r="E841" s="211">
        <v>560000</v>
      </c>
      <c r="F841" s="191"/>
    </row>
    <row r="842" spans="1:6" ht="15.75" x14ac:dyDescent="0.25">
      <c r="A842" s="191">
        <v>28</v>
      </c>
      <c r="B842" s="195" t="s">
        <v>4244</v>
      </c>
      <c r="C842" s="196" t="s">
        <v>4121</v>
      </c>
      <c r="D842" s="191" t="s">
        <v>4457</v>
      </c>
      <c r="E842" s="211">
        <v>560000</v>
      </c>
      <c r="F842" s="191"/>
    </row>
    <row r="843" spans="1:6" ht="15.75" x14ac:dyDescent="0.25">
      <c r="A843" s="191">
        <v>29</v>
      </c>
      <c r="B843" s="195" t="s">
        <v>4245</v>
      </c>
      <c r="C843" s="196" t="s">
        <v>4121</v>
      </c>
      <c r="D843" s="191" t="s">
        <v>3505</v>
      </c>
      <c r="E843" s="211">
        <v>230000</v>
      </c>
      <c r="F843" s="191"/>
    </row>
    <row r="844" spans="1:6" ht="15.75" x14ac:dyDescent="0.25">
      <c r="A844" s="191">
        <v>30</v>
      </c>
      <c r="B844" s="195" t="s">
        <v>4246</v>
      </c>
      <c r="C844" s="196" t="s">
        <v>4118</v>
      </c>
      <c r="D844" s="191" t="s">
        <v>4457</v>
      </c>
      <c r="E844" s="211">
        <v>560000</v>
      </c>
      <c r="F844" s="191"/>
    </row>
    <row r="845" spans="1:6" ht="15.75" x14ac:dyDescent="0.25">
      <c r="A845" s="191">
        <v>31</v>
      </c>
      <c r="B845" s="195" t="s">
        <v>4247</v>
      </c>
      <c r="C845" s="196" t="s">
        <v>4117</v>
      </c>
      <c r="D845" s="191" t="s">
        <v>4457</v>
      </c>
      <c r="E845" s="211">
        <v>560000</v>
      </c>
      <c r="F845" s="191"/>
    </row>
    <row r="846" spans="1:6" ht="15.75" x14ac:dyDescent="0.25">
      <c r="A846" s="191">
        <v>32</v>
      </c>
      <c r="B846" s="195" t="s">
        <v>4248</v>
      </c>
      <c r="C846" s="196" t="s">
        <v>4118</v>
      </c>
      <c r="D846" s="191" t="s">
        <v>4457</v>
      </c>
      <c r="E846" s="211">
        <v>330000</v>
      </c>
      <c r="F846" s="191" t="s">
        <v>4459</v>
      </c>
    </row>
    <row r="847" spans="1:6" ht="15.75" x14ac:dyDescent="0.25">
      <c r="A847" s="191">
        <v>33</v>
      </c>
      <c r="B847" s="195" t="s">
        <v>4249</v>
      </c>
      <c r="C847" s="196" t="s">
        <v>4122</v>
      </c>
      <c r="D847" s="191" t="s">
        <v>3505</v>
      </c>
      <c r="E847" s="211">
        <v>230000</v>
      </c>
      <c r="F847" s="191"/>
    </row>
    <row r="848" spans="1:6" ht="15.75" x14ac:dyDescent="0.25">
      <c r="A848" s="191">
        <v>34</v>
      </c>
      <c r="B848" s="195" t="s">
        <v>4250</v>
      </c>
      <c r="C848" s="196" t="s">
        <v>4123</v>
      </c>
      <c r="D848" s="191" t="s">
        <v>4457</v>
      </c>
      <c r="E848" s="211">
        <v>560000</v>
      </c>
      <c r="F848" s="191"/>
    </row>
    <row r="849" spans="1:6" ht="15.75" x14ac:dyDescent="0.25">
      <c r="A849" s="191">
        <v>35</v>
      </c>
      <c r="B849" s="195" t="s">
        <v>4251</v>
      </c>
      <c r="C849" s="196" t="s">
        <v>4123</v>
      </c>
      <c r="D849" s="191" t="s">
        <v>3505</v>
      </c>
      <c r="E849" s="211">
        <v>230000</v>
      </c>
      <c r="F849" s="191"/>
    </row>
    <row r="850" spans="1:6" ht="15.75" x14ac:dyDescent="0.25">
      <c r="A850" s="191">
        <v>36</v>
      </c>
      <c r="B850" s="195" t="s">
        <v>4252</v>
      </c>
      <c r="C850" s="196" t="s">
        <v>4124</v>
      </c>
      <c r="D850" s="191" t="s">
        <v>3505</v>
      </c>
      <c r="E850" s="211">
        <v>230000</v>
      </c>
      <c r="F850" s="191"/>
    </row>
    <row r="851" spans="1:6" ht="15.75" x14ac:dyDescent="0.25">
      <c r="A851" s="191">
        <v>37</v>
      </c>
      <c r="B851" s="195" t="s">
        <v>4253</v>
      </c>
      <c r="C851" s="196" t="s">
        <v>4124</v>
      </c>
      <c r="D851" s="191" t="s">
        <v>4457</v>
      </c>
      <c r="E851" s="211">
        <v>560000</v>
      </c>
      <c r="F851" s="191"/>
    </row>
    <row r="852" spans="1:6" ht="15.75" x14ac:dyDescent="0.25">
      <c r="A852" s="191">
        <v>38</v>
      </c>
      <c r="B852" s="195" t="s">
        <v>4254</v>
      </c>
      <c r="C852" s="196" t="s">
        <v>4125</v>
      </c>
      <c r="D852" s="191" t="s">
        <v>4457</v>
      </c>
      <c r="E852" s="211">
        <v>560000</v>
      </c>
      <c r="F852" s="191"/>
    </row>
    <row r="853" spans="1:6" ht="15.75" x14ac:dyDescent="0.25">
      <c r="A853" s="191">
        <v>39</v>
      </c>
      <c r="B853" s="195" t="s">
        <v>4255</v>
      </c>
      <c r="C853" s="196" t="s">
        <v>4125</v>
      </c>
      <c r="D853" s="191" t="s">
        <v>3505</v>
      </c>
      <c r="E853" s="211">
        <v>230000</v>
      </c>
      <c r="F853" s="191"/>
    </row>
    <row r="854" spans="1:6" ht="15.75" x14ac:dyDescent="0.25">
      <c r="A854" s="191">
        <v>40</v>
      </c>
      <c r="B854" s="195" t="s">
        <v>4256</v>
      </c>
      <c r="C854" s="202" t="s">
        <v>4126</v>
      </c>
      <c r="D854" s="191" t="s">
        <v>4457</v>
      </c>
      <c r="E854" s="211">
        <v>560000</v>
      </c>
      <c r="F854" s="191"/>
    </row>
    <row r="855" spans="1:6" ht="15.75" x14ac:dyDescent="0.25">
      <c r="A855" s="191">
        <v>41</v>
      </c>
      <c r="B855" s="195" t="s">
        <v>4257</v>
      </c>
      <c r="C855" s="202" t="s">
        <v>4126</v>
      </c>
      <c r="D855" s="191" t="s">
        <v>3505</v>
      </c>
      <c r="E855" s="211">
        <v>230000</v>
      </c>
      <c r="F855" s="191"/>
    </row>
    <row r="856" spans="1:6" ht="15.75" x14ac:dyDescent="0.25">
      <c r="A856" s="191">
        <v>42</v>
      </c>
      <c r="B856" s="195" t="s">
        <v>4258</v>
      </c>
      <c r="C856" s="196" t="s">
        <v>4127</v>
      </c>
      <c r="D856" s="191" t="s">
        <v>3505</v>
      </c>
      <c r="E856" s="211">
        <v>230000</v>
      </c>
      <c r="F856" s="191"/>
    </row>
    <row r="857" spans="1:6" ht="15.75" x14ac:dyDescent="0.25">
      <c r="A857" s="191">
        <v>43</v>
      </c>
      <c r="B857" s="195" t="s">
        <v>4259</v>
      </c>
      <c r="C857" s="196" t="s">
        <v>4127</v>
      </c>
      <c r="D857" s="191" t="s">
        <v>4457</v>
      </c>
      <c r="E857" s="211">
        <v>560000</v>
      </c>
      <c r="F857" s="191"/>
    </row>
    <row r="858" spans="1:6" ht="15.75" x14ac:dyDescent="0.25">
      <c r="A858" s="191">
        <v>44</v>
      </c>
      <c r="B858" s="195" t="s">
        <v>4260</v>
      </c>
      <c r="C858" s="196" t="s">
        <v>4128</v>
      </c>
      <c r="D858" s="191" t="s">
        <v>4457</v>
      </c>
      <c r="E858" s="211">
        <v>560000</v>
      </c>
      <c r="F858" s="191"/>
    </row>
    <row r="859" spans="1:6" ht="15.75" x14ac:dyDescent="0.25">
      <c r="A859" s="191">
        <v>45</v>
      </c>
      <c r="B859" s="195" t="s">
        <v>4261</v>
      </c>
      <c r="C859" s="196" t="s">
        <v>4128</v>
      </c>
      <c r="D859" s="191" t="s">
        <v>3505</v>
      </c>
      <c r="E859" s="211">
        <v>230000</v>
      </c>
      <c r="F859" s="191"/>
    </row>
    <row r="860" spans="1:6" ht="15.75" x14ac:dyDescent="0.25">
      <c r="A860" s="191">
        <v>46</v>
      </c>
      <c r="B860" s="195" t="s">
        <v>4262</v>
      </c>
      <c r="C860" s="196" t="s">
        <v>4129</v>
      </c>
      <c r="D860" s="191" t="s">
        <v>4457</v>
      </c>
      <c r="E860" s="211">
        <v>560000</v>
      </c>
      <c r="F860" s="191"/>
    </row>
    <row r="861" spans="1:6" ht="15.75" x14ac:dyDescent="0.25">
      <c r="A861" s="191">
        <v>47</v>
      </c>
      <c r="B861" s="195" t="s">
        <v>4263</v>
      </c>
      <c r="C861" s="196" t="s">
        <v>4129</v>
      </c>
      <c r="D861" s="191" t="s">
        <v>3505</v>
      </c>
      <c r="E861" s="211">
        <v>230000</v>
      </c>
      <c r="F861" s="191"/>
    </row>
    <row r="862" spans="1:6" ht="15.75" x14ac:dyDescent="0.25">
      <c r="A862" s="191">
        <v>48</v>
      </c>
      <c r="B862" s="195" t="s">
        <v>4264</v>
      </c>
      <c r="C862" s="196" t="s">
        <v>4130</v>
      </c>
      <c r="D862" s="191" t="s">
        <v>4473</v>
      </c>
      <c r="E862" s="211">
        <v>4480000</v>
      </c>
      <c r="F862" s="199" t="s">
        <v>4460</v>
      </c>
    </row>
    <row r="863" spans="1:6" ht="15.75" x14ac:dyDescent="0.25">
      <c r="A863" s="191">
        <v>49</v>
      </c>
      <c r="B863" s="195" t="s">
        <v>4265</v>
      </c>
      <c r="C863" s="196" t="s">
        <v>4130</v>
      </c>
      <c r="D863" s="191" t="s">
        <v>4477</v>
      </c>
      <c r="E863" s="211">
        <v>1050000</v>
      </c>
      <c r="F863" s="199" t="s">
        <v>4461</v>
      </c>
    </row>
    <row r="864" spans="1:6" ht="15.75" x14ac:dyDescent="0.25">
      <c r="A864" s="191">
        <v>50</v>
      </c>
      <c r="B864" s="195" t="s">
        <v>4266</v>
      </c>
      <c r="C864" s="196" t="s">
        <v>4130</v>
      </c>
      <c r="D864" s="191" t="s">
        <v>3505</v>
      </c>
      <c r="E864" s="211">
        <v>4140000</v>
      </c>
      <c r="F864" s="199" t="s">
        <v>4462</v>
      </c>
    </row>
    <row r="865" spans="1:7" ht="15.75" x14ac:dyDescent="0.25">
      <c r="A865" s="191">
        <v>51</v>
      </c>
      <c r="B865" s="195" t="s">
        <v>4267</v>
      </c>
      <c r="C865" s="196" t="s">
        <v>4130</v>
      </c>
      <c r="D865" s="191" t="s">
        <v>4457</v>
      </c>
      <c r="E865" s="211">
        <v>10080000</v>
      </c>
      <c r="F865" s="199" t="s">
        <v>4463</v>
      </c>
    </row>
    <row r="866" spans="1:7" ht="15.75" x14ac:dyDescent="0.25">
      <c r="A866" s="191">
        <v>52</v>
      </c>
      <c r="B866" s="195" t="s">
        <v>4268</v>
      </c>
      <c r="C866" s="196" t="s">
        <v>4131</v>
      </c>
      <c r="D866" s="191" t="s">
        <v>4457</v>
      </c>
      <c r="E866" s="211">
        <v>560000</v>
      </c>
      <c r="F866" s="191"/>
    </row>
    <row r="867" spans="1:7" ht="15.75" x14ac:dyDescent="0.25">
      <c r="A867" s="191">
        <v>53</v>
      </c>
      <c r="B867" s="195" t="s">
        <v>4269</v>
      </c>
      <c r="C867" s="196" t="s">
        <v>4131</v>
      </c>
      <c r="D867" s="191" t="s">
        <v>3505</v>
      </c>
      <c r="E867" s="211">
        <v>230000</v>
      </c>
      <c r="F867" s="191"/>
    </row>
    <row r="868" spans="1:7" ht="15.75" x14ac:dyDescent="0.25">
      <c r="A868" s="191">
        <v>54</v>
      </c>
      <c r="B868" s="195" t="s">
        <v>4270</v>
      </c>
      <c r="C868" s="196" t="s">
        <v>4132</v>
      </c>
      <c r="D868" s="191" t="s">
        <v>3505</v>
      </c>
      <c r="E868" s="211">
        <v>230000</v>
      </c>
      <c r="F868" s="191"/>
    </row>
    <row r="869" spans="1:7" ht="15.75" x14ac:dyDescent="0.25">
      <c r="A869" s="191">
        <v>55</v>
      </c>
      <c r="B869" s="195" t="s">
        <v>4271</v>
      </c>
      <c r="C869" s="196" t="s">
        <v>4132</v>
      </c>
      <c r="D869" s="191" t="s">
        <v>4457</v>
      </c>
      <c r="E869" s="211">
        <v>560000</v>
      </c>
      <c r="F869" s="191"/>
    </row>
    <row r="870" spans="1:7" ht="15.75" x14ac:dyDescent="0.25">
      <c r="A870" s="191">
        <v>56</v>
      </c>
      <c r="B870" s="195" t="s">
        <v>4272</v>
      </c>
      <c r="C870" s="196" t="s">
        <v>4132</v>
      </c>
      <c r="D870" s="191" t="s">
        <v>4473</v>
      </c>
      <c r="E870" s="211">
        <v>640000</v>
      </c>
      <c r="F870" s="191"/>
    </row>
    <row r="871" spans="1:7" ht="15.75" x14ac:dyDescent="0.25">
      <c r="A871" s="191">
        <v>57</v>
      </c>
      <c r="B871" s="195" t="s">
        <v>4273</v>
      </c>
      <c r="C871" s="196" t="s">
        <v>4133</v>
      </c>
      <c r="D871" s="191" t="s">
        <v>3505</v>
      </c>
      <c r="E871" s="211">
        <v>230000</v>
      </c>
      <c r="F871" s="191"/>
    </row>
    <row r="872" spans="1:7" ht="15.75" x14ac:dyDescent="0.25">
      <c r="A872" s="191">
        <v>58</v>
      </c>
      <c r="B872" s="195" t="s">
        <v>4274</v>
      </c>
      <c r="C872" s="196" t="s">
        <v>4133</v>
      </c>
      <c r="D872" s="191" t="s">
        <v>4457</v>
      </c>
      <c r="E872" s="211">
        <v>560000</v>
      </c>
      <c r="F872" s="191"/>
    </row>
    <row r="873" spans="1:7" ht="15.75" x14ac:dyDescent="0.25">
      <c r="A873" s="191">
        <v>59</v>
      </c>
      <c r="B873" s="195" t="s">
        <v>4275</v>
      </c>
      <c r="C873" s="196" t="s">
        <v>4134</v>
      </c>
      <c r="D873" s="191" t="s">
        <v>4477</v>
      </c>
      <c r="E873" s="211">
        <v>150000</v>
      </c>
      <c r="F873" s="191"/>
      <c r="G873" s="54">
        <f>SUM(E815:E873)</f>
        <v>41080000</v>
      </c>
    </row>
    <row r="874" spans="1:7" ht="15.75" x14ac:dyDescent="0.25">
      <c r="A874" s="191">
        <v>60</v>
      </c>
      <c r="B874" s="195" t="s">
        <v>4276</v>
      </c>
      <c r="C874" s="196" t="s">
        <v>4135</v>
      </c>
      <c r="D874" s="191" t="s">
        <v>3505</v>
      </c>
      <c r="E874" s="211">
        <v>230000</v>
      </c>
      <c r="F874" s="191"/>
    </row>
    <row r="875" spans="1:7" ht="15.75" x14ac:dyDescent="0.25">
      <c r="A875" s="191">
        <v>61</v>
      </c>
      <c r="B875" s="195" t="s">
        <v>4277</v>
      </c>
      <c r="C875" s="196" t="s">
        <v>4135</v>
      </c>
      <c r="D875" s="191" t="s">
        <v>4457</v>
      </c>
      <c r="E875" s="211">
        <v>560000</v>
      </c>
      <c r="F875" s="191"/>
    </row>
    <row r="876" spans="1:7" ht="15.75" x14ac:dyDescent="0.25">
      <c r="A876" s="191">
        <v>62</v>
      </c>
      <c r="B876" s="195" t="s">
        <v>4278</v>
      </c>
      <c r="C876" s="196" t="s">
        <v>4136</v>
      </c>
      <c r="D876" s="191" t="s">
        <v>3505</v>
      </c>
      <c r="E876" s="211">
        <v>1380000</v>
      </c>
      <c r="F876" s="199" t="s">
        <v>4465</v>
      </c>
    </row>
    <row r="877" spans="1:7" ht="15.75" x14ac:dyDescent="0.25">
      <c r="A877" s="191">
        <v>63</v>
      </c>
      <c r="B877" s="195" t="s">
        <v>4279</v>
      </c>
      <c r="C877" s="196" t="s">
        <v>4136</v>
      </c>
      <c r="D877" s="191" t="s">
        <v>4457</v>
      </c>
      <c r="E877" s="211">
        <v>3360000</v>
      </c>
      <c r="F877" s="199" t="s">
        <v>4464</v>
      </c>
    </row>
    <row r="878" spans="1:7" ht="15.75" x14ac:dyDescent="0.25">
      <c r="A878" s="191">
        <v>64</v>
      </c>
      <c r="B878" s="195" t="s">
        <v>4280</v>
      </c>
      <c r="C878" s="202" t="s">
        <v>4137</v>
      </c>
      <c r="D878" s="191" t="s">
        <v>3505</v>
      </c>
      <c r="E878" s="211">
        <v>690000</v>
      </c>
      <c r="F878" s="191" t="s">
        <v>4471</v>
      </c>
    </row>
    <row r="879" spans="1:7" ht="15.75" x14ac:dyDescent="0.25">
      <c r="A879" s="191">
        <v>65</v>
      </c>
      <c r="B879" s="195" t="s">
        <v>4281</v>
      </c>
      <c r="C879" s="202" t="s">
        <v>4137</v>
      </c>
      <c r="D879" s="191" t="s">
        <v>4457</v>
      </c>
      <c r="E879" s="211">
        <v>1680000</v>
      </c>
      <c r="F879" s="191" t="s">
        <v>4467</v>
      </c>
    </row>
    <row r="880" spans="1:7" ht="15.75" x14ac:dyDescent="0.25">
      <c r="A880" s="191">
        <v>66</v>
      </c>
      <c r="B880" s="195" t="s">
        <v>4282</v>
      </c>
      <c r="C880" s="196" t="s">
        <v>4138</v>
      </c>
      <c r="D880" s="191" t="s">
        <v>3505</v>
      </c>
      <c r="E880" s="211">
        <v>230000</v>
      </c>
      <c r="F880" s="191"/>
    </row>
    <row r="881" spans="1:6" ht="15.75" x14ac:dyDescent="0.25">
      <c r="A881" s="191">
        <v>67</v>
      </c>
      <c r="B881" s="195" t="s">
        <v>4283</v>
      </c>
      <c r="C881" s="196" t="s">
        <v>4138</v>
      </c>
      <c r="D881" s="191" t="s">
        <v>4457</v>
      </c>
      <c r="E881" s="211">
        <v>560000</v>
      </c>
      <c r="F881" s="191"/>
    </row>
    <row r="882" spans="1:6" ht="15.75" x14ac:dyDescent="0.25">
      <c r="A882" s="191">
        <v>68</v>
      </c>
      <c r="B882" s="195" t="s">
        <v>4284</v>
      </c>
      <c r="C882" s="196" t="s">
        <v>4139</v>
      </c>
      <c r="D882" s="191" t="s">
        <v>4473</v>
      </c>
      <c r="E882" s="211">
        <v>640000</v>
      </c>
      <c r="F882" s="191"/>
    </row>
    <row r="883" spans="1:6" ht="15.75" x14ac:dyDescent="0.25">
      <c r="A883" s="191">
        <v>69</v>
      </c>
      <c r="B883" s="195" t="s">
        <v>4285</v>
      </c>
      <c r="C883" s="196" t="s">
        <v>2931</v>
      </c>
      <c r="D883" s="191" t="s">
        <v>4457</v>
      </c>
      <c r="E883" s="211">
        <v>560000</v>
      </c>
      <c r="F883" s="191"/>
    </row>
    <row r="884" spans="1:6" ht="15.75" x14ac:dyDescent="0.25">
      <c r="A884" s="191">
        <v>70</v>
      </c>
      <c r="B884" s="195" t="s">
        <v>4286</v>
      </c>
      <c r="C884" s="196" t="s">
        <v>2931</v>
      </c>
      <c r="D884" s="191" t="s">
        <v>3505</v>
      </c>
      <c r="E884" s="211">
        <v>230000</v>
      </c>
      <c r="F884" s="191"/>
    </row>
    <row r="885" spans="1:6" ht="15.75" x14ac:dyDescent="0.25">
      <c r="A885" s="191">
        <v>71</v>
      </c>
      <c r="B885" s="195" t="s">
        <v>4287</v>
      </c>
      <c r="C885" s="196" t="s">
        <v>4140</v>
      </c>
      <c r="D885" s="191" t="s">
        <v>3505</v>
      </c>
      <c r="E885" s="211">
        <v>230000</v>
      </c>
      <c r="F885" s="191"/>
    </row>
    <row r="886" spans="1:6" ht="15.75" x14ac:dyDescent="0.25">
      <c r="A886" s="191">
        <v>72</v>
      </c>
      <c r="B886" s="195" t="s">
        <v>4288</v>
      </c>
      <c r="C886" s="196" t="s">
        <v>4140</v>
      </c>
      <c r="D886" s="191" t="s">
        <v>4457</v>
      </c>
      <c r="E886" s="211">
        <v>560000</v>
      </c>
      <c r="F886" s="191"/>
    </row>
    <row r="887" spans="1:6" ht="15.75" x14ac:dyDescent="0.25">
      <c r="A887" s="191">
        <v>73</v>
      </c>
      <c r="B887" s="195" t="s">
        <v>4289</v>
      </c>
      <c r="C887" s="196" t="s">
        <v>4141</v>
      </c>
      <c r="D887" s="191" t="s">
        <v>3505</v>
      </c>
      <c r="E887" s="211">
        <v>230000</v>
      </c>
      <c r="F887" s="191"/>
    </row>
    <row r="888" spans="1:6" ht="15.75" x14ac:dyDescent="0.25">
      <c r="A888" s="191">
        <v>74</v>
      </c>
      <c r="B888" s="195" t="s">
        <v>4290</v>
      </c>
      <c r="C888" s="196" t="s">
        <v>4142</v>
      </c>
      <c r="D888" s="191" t="s">
        <v>3505</v>
      </c>
      <c r="E888" s="211">
        <v>230000</v>
      </c>
      <c r="F888" s="191"/>
    </row>
    <row r="889" spans="1:6" ht="15.75" x14ac:dyDescent="0.25">
      <c r="A889" s="191">
        <v>75</v>
      </c>
      <c r="B889" s="195" t="s">
        <v>4291</v>
      </c>
      <c r="C889" s="196" t="s">
        <v>4142</v>
      </c>
      <c r="D889" s="191" t="s">
        <v>4457</v>
      </c>
      <c r="E889" s="211">
        <v>560000</v>
      </c>
      <c r="F889" s="191"/>
    </row>
    <row r="890" spans="1:6" ht="15.75" x14ac:dyDescent="0.25">
      <c r="A890" s="191">
        <v>76</v>
      </c>
      <c r="B890" s="195" t="s">
        <v>4292</v>
      </c>
      <c r="C890" s="196" t="s">
        <v>2807</v>
      </c>
      <c r="D890" s="191" t="s">
        <v>4457</v>
      </c>
      <c r="E890" s="211">
        <v>560000</v>
      </c>
      <c r="F890" s="191"/>
    </row>
    <row r="891" spans="1:6" ht="15.75" x14ac:dyDescent="0.25">
      <c r="A891" s="191">
        <v>77</v>
      </c>
      <c r="B891" s="195" t="s">
        <v>4293</v>
      </c>
      <c r="C891" s="196" t="s">
        <v>3142</v>
      </c>
      <c r="D891" s="191" t="s">
        <v>4457</v>
      </c>
      <c r="E891" s="211">
        <v>560000</v>
      </c>
      <c r="F891" s="191"/>
    </row>
    <row r="892" spans="1:6" ht="15.75" x14ac:dyDescent="0.25">
      <c r="A892" s="191">
        <v>78</v>
      </c>
      <c r="B892" s="195" t="s">
        <v>4294</v>
      </c>
      <c r="C892" s="196" t="s">
        <v>2527</v>
      </c>
      <c r="D892" s="191" t="s">
        <v>4457</v>
      </c>
      <c r="E892" s="211">
        <v>560000</v>
      </c>
      <c r="F892" s="191"/>
    </row>
    <row r="893" spans="1:6" ht="15.75" x14ac:dyDescent="0.25">
      <c r="A893" s="191">
        <v>79</v>
      </c>
      <c r="B893" s="195" t="s">
        <v>4295</v>
      </c>
      <c r="C893" s="196" t="s">
        <v>2807</v>
      </c>
      <c r="D893" s="191" t="s">
        <v>3505</v>
      </c>
      <c r="E893" s="211">
        <v>230000</v>
      </c>
      <c r="F893" s="191"/>
    </row>
    <row r="894" spans="1:6" ht="15.75" x14ac:dyDescent="0.25">
      <c r="A894" s="191">
        <v>80</v>
      </c>
      <c r="B894" s="195" t="s">
        <v>4296</v>
      </c>
      <c r="C894" s="196" t="s">
        <v>3142</v>
      </c>
      <c r="D894" s="191" t="s">
        <v>3505</v>
      </c>
      <c r="E894" s="211">
        <v>230000</v>
      </c>
      <c r="F894" s="191"/>
    </row>
    <row r="895" spans="1:6" ht="15.75" x14ac:dyDescent="0.25">
      <c r="A895" s="191">
        <v>81</v>
      </c>
      <c r="B895" s="195" t="s">
        <v>4297</v>
      </c>
      <c r="C895" s="196" t="s">
        <v>4143</v>
      </c>
      <c r="D895" s="191" t="s">
        <v>3505</v>
      </c>
      <c r="E895" s="211">
        <v>230000</v>
      </c>
      <c r="F895" s="191"/>
    </row>
    <row r="896" spans="1:6" ht="15.75" x14ac:dyDescent="0.25">
      <c r="A896" s="191">
        <v>82</v>
      </c>
      <c r="B896" s="195" t="s">
        <v>4298</v>
      </c>
      <c r="C896" s="196" t="s">
        <v>4143</v>
      </c>
      <c r="D896" s="191" t="s">
        <v>4457</v>
      </c>
      <c r="E896" s="211">
        <v>560000</v>
      </c>
      <c r="F896" s="191"/>
    </row>
    <row r="897" spans="1:6" ht="15.75" x14ac:dyDescent="0.25">
      <c r="A897" s="191">
        <v>83</v>
      </c>
      <c r="B897" s="195" t="s">
        <v>4299</v>
      </c>
      <c r="C897" s="196" t="s">
        <v>2525</v>
      </c>
      <c r="D897" s="191" t="s">
        <v>3505</v>
      </c>
      <c r="E897" s="211">
        <v>230000</v>
      </c>
      <c r="F897" s="191"/>
    </row>
    <row r="898" spans="1:6" ht="15.75" x14ac:dyDescent="0.25">
      <c r="A898" s="191">
        <v>84</v>
      </c>
      <c r="B898" s="195" t="s">
        <v>4300</v>
      </c>
      <c r="C898" s="196" t="s">
        <v>2525</v>
      </c>
      <c r="D898" s="191" t="s">
        <v>3505</v>
      </c>
      <c r="E898" s="211">
        <v>230000</v>
      </c>
      <c r="F898" s="191"/>
    </row>
    <row r="899" spans="1:6" ht="15.75" x14ac:dyDescent="0.25">
      <c r="A899" s="191">
        <v>85</v>
      </c>
      <c r="B899" s="195" t="s">
        <v>4301</v>
      </c>
      <c r="C899" s="202" t="s">
        <v>4144</v>
      </c>
      <c r="D899" s="191" t="s">
        <v>4457</v>
      </c>
      <c r="E899" s="211">
        <v>560000</v>
      </c>
      <c r="F899" s="191"/>
    </row>
    <row r="900" spans="1:6" ht="15.75" x14ac:dyDescent="0.25">
      <c r="A900" s="191">
        <v>86</v>
      </c>
      <c r="B900" s="195" t="s">
        <v>4302</v>
      </c>
      <c r="C900" s="202" t="s">
        <v>4144</v>
      </c>
      <c r="D900" s="191" t="s">
        <v>3505</v>
      </c>
      <c r="E900" s="211">
        <v>230000</v>
      </c>
      <c r="F900" s="191"/>
    </row>
    <row r="901" spans="1:6" ht="15.75" x14ac:dyDescent="0.25">
      <c r="A901" s="191">
        <v>87</v>
      </c>
      <c r="B901" s="195" t="s">
        <v>4303</v>
      </c>
      <c r="C901" s="196" t="s">
        <v>4145</v>
      </c>
      <c r="D901" s="191" t="s">
        <v>3505</v>
      </c>
      <c r="E901" s="211">
        <v>230000</v>
      </c>
      <c r="F901" s="191"/>
    </row>
    <row r="902" spans="1:6" ht="15.75" x14ac:dyDescent="0.25">
      <c r="A902" s="191">
        <v>88</v>
      </c>
      <c r="B902" s="195" t="s">
        <v>4304</v>
      </c>
      <c r="C902" s="196" t="s">
        <v>4145</v>
      </c>
      <c r="D902" s="191" t="s">
        <v>4457</v>
      </c>
      <c r="E902" s="211">
        <v>560000</v>
      </c>
      <c r="F902" s="191"/>
    </row>
    <row r="903" spans="1:6" ht="15.75" x14ac:dyDescent="0.25">
      <c r="A903" s="191">
        <v>89</v>
      </c>
      <c r="B903" s="195" t="s">
        <v>4305</v>
      </c>
      <c r="C903" s="196" t="s">
        <v>2525</v>
      </c>
      <c r="D903" s="191" t="s">
        <v>4457</v>
      </c>
      <c r="E903" s="211">
        <v>330000</v>
      </c>
      <c r="F903" s="199" t="s">
        <v>4468</v>
      </c>
    </row>
    <row r="904" spans="1:6" ht="15.75" x14ac:dyDescent="0.25">
      <c r="A904" s="191">
        <v>90</v>
      </c>
      <c r="B904" s="195" t="s">
        <v>4306</v>
      </c>
      <c r="C904" s="196" t="s">
        <v>4146</v>
      </c>
      <c r="D904" s="191" t="s">
        <v>2577</v>
      </c>
      <c r="E904" s="211">
        <v>430000</v>
      </c>
      <c r="F904" s="191"/>
    </row>
    <row r="905" spans="1:6" ht="15.75" x14ac:dyDescent="0.25">
      <c r="A905" s="191">
        <v>91</v>
      </c>
      <c r="B905" s="195" t="s">
        <v>4307</v>
      </c>
      <c r="C905" s="202" t="s">
        <v>4147</v>
      </c>
      <c r="D905" s="191" t="s">
        <v>2577</v>
      </c>
      <c r="E905" s="211">
        <v>430000</v>
      </c>
      <c r="F905" s="191"/>
    </row>
    <row r="906" spans="1:6" ht="15.75" x14ac:dyDescent="0.25">
      <c r="A906" s="191">
        <v>92</v>
      </c>
      <c r="B906" s="195" t="s">
        <v>4308</v>
      </c>
      <c r="C906" s="202" t="s">
        <v>4148</v>
      </c>
      <c r="D906" s="191" t="s">
        <v>1002</v>
      </c>
      <c r="E906" s="211">
        <v>210000</v>
      </c>
      <c r="F906" s="191"/>
    </row>
    <row r="907" spans="1:6" ht="15.75" x14ac:dyDescent="0.25">
      <c r="A907" s="191">
        <v>93</v>
      </c>
      <c r="B907" s="195" t="s">
        <v>4309</v>
      </c>
      <c r="C907" s="202" t="s">
        <v>4148</v>
      </c>
      <c r="D907" s="191" t="s">
        <v>2577</v>
      </c>
      <c r="E907" s="211">
        <v>430000</v>
      </c>
      <c r="F907" s="191"/>
    </row>
    <row r="908" spans="1:6" ht="15.75" x14ac:dyDescent="0.25">
      <c r="A908" s="191">
        <v>94</v>
      </c>
      <c r="B908" s="195" t="s">
        <v>4310</v>
      </c>
      <c r="C908" s="202" t="s">
        <v>4149</v>
      </c>
      <c r="D908" s="191" t="s">
        <v>3505</v>
      </c>
      <c r="E908" s="211">
        <v>230000</v>
      </c>
      <c r="F908" s="191"/>
    </row>
    <row r="909" spans="1:6" ht="15.75" x14ac:dyDescent="0.25">
      <c r="A909" s="191">
        <v>95</v>
      </c>
      <c r="B909" s="195" t="s">
        <v>4311</v>
      </c>
      <c r="C909" s="202" t="s">
        <v>4149</v>
      </c>
      <c r="D909" s="191" t="s">
        <v>4457</v>
      </c>
      <c r="E909" s="211">
        <v>560000</v>
      </c>
      <c r="F909" s="191"/>
    </row>
    <row r="910" spans="1:6" ht="15.75" x14ac:dyDescent="0.25">
      <c r="A910" s="191">
        <v>96</v>
      </c>
      <c r="B910" s="195" t="s">
        <v>4312</v>
      </c>
      <c r="C910" s="202" t="s">
        <v>4150</v>
      </c>
      <c r="D910" s="191" t="s">
        <v>3505</v>
      </c>
      <c r="E910" s="211">
        <v>230000</v>
      </c>
      <c r="F910" s="191"/>
    </row>
    <row r="911" spans="1:6" ht="15.75" x14ac:dyDescent="0.25">
      <c r="A911" s="191">
        <v>97</v>
      </c>
      <c r="B911" s="195" t="s">
        <v>4313</v>
      </c>
      <c r="C911" s="202" t="s">
        <v>4150</v>
      </c>
      <c r="D911" s="191" t="s">
        <v>4457</v>
      </c>
      <c r="E911" s="211">
        <v>560000</v>
      </c>
      <c r="F911" s="191"/>
    </row>
    <row r="912" spans="1:6" ht="15.75" x14ac:dyDescent="0.25">
      <c r="A912" s="191">
        <v>98</v>
      </c>
      <c r="B912" s="195" t="s">
        <v>4314</v>
      </c>
      <c r="C912" s="196" t="s">
        <v>2859</v>
      </c>
      <c r="D912" s="191" t="s">
        <v>3505</v>
      </c>
      <c r="E912" s="211">
        <v>230000</v>
      </c>
      <c r="F912" s="191"/>
    </row>
    <row r="913" spans="1:6" ht="15.75" x14ac:dyDescent="0.25">
      <c r="A913" s="191">
        <v>99</v>
      </c>
      <c r="B913" s="195" t="s">
        <v>4315</v>
      </c>
      <c r="C913" s="196" t="s">
        <v>2859</v>
      </c>
      <c r="D913" s="191" t="s">
        <v>4457</v>
      </c>
      <c r="E913" s="211">
        <v>560000</v>
      </c>
      <c r="F913" s="191"/>
    </row>
    <row r="914" spans="1:6" ht="30" x14ac:dyDescent="0.25">
      <c r="A914" s="191">
        <v>100</v>
      </c>
      <c r="B914" s="195" t="s">
        <v>4316</v>
      </c>
      <c r="C914" s="202" t="s">
        <v>4151</v>
      </c>
      <c r="D914" s="191" t="s">
        <v>4457</v>
      </c>
      <c r="E914" s="211">
        <v>2240000</v>
      </c>
      <c r="F914" s="191" t="s">
        <v>4469</v>
      </c>
    </row>
    <row r="915" spans="1:6" ht="30" x14ac:dyDescent="0.25">
      <c r="A915" s="191">
        <v>101</v>
      </c>
      <c r="B915" s="195" t="s">
        <v>4317</v>
      </c>
      <c r="C915" s="202" t="s">
        <v>4151</v>
      </c>
      <c r="D915" s="191" t="s">
        <v>3505</v>
      </c>
      <c r="E915" s="211">
        <v>920000</v>
      </c>
      <c r="F915" s="191" t="s">
        <v>4469</v>
      </c>
    </row>
    <row r="916" spans="1:6" ht="15.75" x14ac:dyDescent="0.25">
      <c r="A916" s="191">
        <v>102</v>
      </c>
      <c r="B916" s="195" t="s">
        <v>4318</v>
      </c>
      <c r="C916" s="202" t="s">
        <v>4152</v>
      </c>
      <c r="D916" s="191" t="s">
        <v>4457</v>
      </c>
      <c r="E916" s="211">
        <v>560000</v>
      </c>
      <c r="F916" s="191"/>
    </row>
    <row r="917" spans="1:6" ht="15.75" x14ac:dyDescent="0.25">
      <c r="A917" s="191">
        <v>103</v>
      </c>
      <c r="B917" s="195" t="s">
        <v>4319</v>
      </c>
      <c r="C917" s="202" t="s">
        <v>4152</v>
      </c>
      <c r="D917" s="191" t="s">
        <v>3505</v>
      </c>
      <c r="E917" s="211">
        <v>230000</v>
      </c>
      <c r="F917" s="191"/>
    </row>
    <row r="918" spans="1:6" ht="15.75" x14ac:dyDescent="0.25">
      <c r="A918" s="191">
        <v>104</v>
      </c>
      <c r="B918" s="195" t="s">
        <v>4320</v>
      </c>
      <c r="C918" s="202" t="s">
        <v>2940</v>
      </c>
      <c r="D918" s="191" t="s">
        <v>3505</v>
      </c>
      <c r="E918" s="211">
        <v>230000</v>
      </c>
      <c r="F918" s="191"/>
    </row>
    <row r="919" spans="1:6" ht="15.75" x14ac:dyDescent="0.25">
      <c r="A919" s="191">
        <v>105</v>
      </c>
      <c r="B919" s="195" t="s">
        <v>4321</v>
      </c>
      <c r="C919" s="202" t="s">
        <v>2940</v>
      </c>
      <c r="D919" s="191" t="s">
        <v>4457</v>
      </c>
      <c r="E919" s="211">
        <v>560000</v>
      </c>
      <c r="F919" s="191"/>
    </row>
    <row r="920" spans="1:6" ht="15.75" x14ac:dyDescent="0.25">
      <c r="A920" s="191">
        <v>106</v>
      </c>
      <c r="B920" s="195" t="s">
        <v>4322</v>
      </c>
      <c r="C920" s="196" t="s">
        <v>4153</v>
      </c>
      <c r="D920" s="191" t="s">
        <v>4473</v>
      </c>
      <c r="E920" s="211">
        <v>640000</v>
      </c>
      <c r="F920" s="191"/>
    </row>
    <row r="921" spans="1:6" ht="15.75" x14ac:dyDescent="0.25">
      <c r="A921" s="191">
        <v>107</v>
      </c>
      <c r="B921" s="195" t="s">
        <v>4323</v>
      </c>
      <c r="C921" s="196" t="s">
        <v>4154</v>
      </c>
      <c r="D921" s="191" t="s">
        <v>3505</v>
      </c>
      <c r="E921" s="211">
        <v>230000</v>
      </c>
      <c r="F921" s="191"/>
    </row>
    <row r="922" spans="1:6" ht="15.75" x14ac:dyDescent="0.25">
      <c r="A922" s="191">
        <v>108</v>
      </c>
      <c r="B922" s="195" t="s">
        <v>4324</v>
      </c>
      <c r="C922" s="196" t="s">
        <v>4154</v>
      </c>
      <c r="D922" s="191" t="s">
        <v>4457</v>
      </c>
      <c r="E922" s="211">
        <v>560000</v>
      </c>
      <c r="F922" s="191"/>
    </row>
    <row r="923" spans="1:6" ht="15.75" x14ac:dyDescent="0.25">
      <c r="A923" s="191">
        <v>109</v>
      </c>
      <c r="B923" s="195" t="s">
        <v>4325</v>
      </c>
      <c r="C923" s="196" t="s">
        <v>4155</v>
      </c>
      <c r="D923" s="191" t="s">
        <v>4457</v>
      </c>
      <c r="E923" s="211">
        <v>560000</v>
      </c>
      <c r="F923" s="191"/>
    </row>
    <row r="924" spans="1:6" ht="15.75" x14ac:dyDescent="0.25">
      <c r="A924" s="191">
        <v>110</v>
      </c>
      <c r="B924" s="195" t="s">
        <v>4326</v>
      </c>
      <c r="C924" s="196" t="s">
        <v>4155</v>
      </c>
      <c r="D924" s="191" t="s">
        <v>3505</v>
      </c>
      <c r="E924" s="211">
        <v>230000</v>
      </c>
      <c r="F924" s="191"/>
    </row>
    <row r="925" spans="1:6" ht="15.75" x14ac:dyDescent="0.25">
      <c r="A925" s="191">
        <v>111</v>
      </c>
      <c r="B925" s="195" t="s">
        <v>4327</v>
      </c>
      <c r="C925" s="196" t="s">
        <v>4156</v>
      </c>
      <c r="D925" s="191" t="s">
        <v>3505</v>
      </c>
      <c r="E925" s="211">
        <v>230000</v>
      </c>
      <c r="F925" s="191"/>
    </row>
    <row r="926" spans="1:6" ht="15.75" x14ac:dyDescent="0.25">
      <c r="A926" s="191">
        <v>112</v>
      </c>
      <c r="B926" s="195" t="s">
        <v>4328</v>
      </c>
      <c r="C926" s="196" t="s">
        <v>4156</v>
      </c>
      <c r="D926" s="191" t="s">
        <v>4457</v>
      </c>
      <c r="E926" s="211">
        <v>560000</v>
      </c>
      <c r="F926" s="191"/>
    </row>
    <row r="927" spans="1:6" ht="15.75" x14ac:dyDescent="0.25">
      <c r="A927" s="191">
        <v>113</v>
      </c>
      <c r="B927" s="195" t="s">
        <v>4329</v>
      </c>
      <c r="C927" s="196" t="s">
        <v>4157</v>
      </c>
      <c r="D927" s="191" t="s">
        <v>3505</v>
      </c>
      <c r="E927" s="211">
        <v>230000</v>
      </c>
      <c r="F927" s="191"/>
    </row>
    <row r="928" spans="1:6" ht="15.75" x14ac:dyDescent="0.25">
      <c r="A928" s="191">
        <v>114</v>
      </c>
      <c r="B928" s="195" t="s">
        <v>4330</v>
      </c>
      <c r="C928" s="196" t="s">
        <v>4157</v>
      </c>
      <c r="D928" s="191" t="s">
        <v>4457</v>
      </c>
      <c r="E928" s="211">
        <v>560000</v>
      </c>
      <c r="F928" s="191"/>
    </row>
    <row r="929" spans="1:6" ht="15.75" x14ac:dyDescent="0.25">
      <c r="A929" s="191">
        <v>115</v>
      </c>
      <c r="B929" s="195" t="s">
        <v>4331</v>
      </c>
      <c r="C929" s="196" t="s">
        <v>4158</v>
      </c>
      <c r="D929" s="191" t="s">
        <v>3505</v>
      </c>
      <c r="E929" s="211">
        <v>230000</v>
      </c>
      <c r="F929" s="191"/>
    </row>
    <row r="930" spans="1:6" ht="15.75" x14ac:dyDescent="0.25">
      <c r="A930" s="191">
        <v>116</v>
      </c>
      <c r="B930" s="195" t="s">
        <v>4332</v>
      </c>
      <c r="C930" s="196" t="s">
        <v>4158</v>
      </c>
      <c r="D930" s="191" t="s">
        <v>4457</v>
      </c>
      <c r="E930" s="211">
        <v>560000</v>
      </c>
      <c r="F930" s="191"/>
    </row>
    <row r="931" spans="1:6" ht="15.75" x14ac:dyDescent="0.25">
      <c r="A931" s="191">
        <v>117</v>
      </c>
      <c r="B931" s="195" t="s">
        <v>4333</v>
      </c>
      <c r="C931" s="196" t="s">
        <v>4159</v>
      </c>
      <c r="D931" s="191" t="s">
        <v>3505</v>
      </c>
      <c r="E931" s="211">
        <v>230000</v>
      </c>
      <c r="F931" s="191"/>
    </row>
    <row r="932" spans="1:6" ht="15.75" x14ac:dyDescent="0.25">
      <c r="A932" s="191">
        <v>118</v>
      </c>
      <c r="B932" s="195" t="s">
        <v>4334</v>
      </c>
      <c r="C932" s="196" t="s">
        <v>4159</v>
      </c>
      <c r="D932" s="191" t="s">
        <v>4457</v>
      </c>
      <c r="E932" s="211">
        <v>560000</v>
      </c>
      <c r="F932" s="191"/>
    </row>
    <row r="933" spans="1:6" ht="15.75" x14ac:dyDescent="0.25">
      <c r="A933" s="191">
        <v>119</v>
      </c>
      <c r="B933" s="195" t="s">
        <v>4335</v>
      </c>
      <c r="C933" s="196" t="s">
        <v>4160</v>
      </c>
      <c r="D933" s="191" t="s">
        <v>3505</v>
      </c>
      <c r="E933" s="211">
        <v>230000</v>
      </c>
      <c r="F933" s="191"/>
    </row>
    <row r="934" spans="1:6" ht="15.75" x14ac:dyDescent="0.25">
      <c r="A934" s="191">
        <v>120</v>
      </c>
      <c r="B934" s="195" t="s">
        <v>4336</v>
      </c>
      <c r="C934" s="196" t="s">
        <v>4160</v>
      </c>
      <c r="D934" s="191" t="s">
        <v>4457</v>
      </c>
      <c r="E934" s="211">
        <v>560000</v>
      </c>
      <c r="F934" s="191"/>
    </row>
    <row r="935" spans="1:6" ht="15.75" x14ac:dyDescent="0.25">
      <c r="A935" s="191">
        <v>121</v>
      </c>
      <c r="B935" s="195" t="s">
        <v>4337</v>
      </c>
      <c r="C935" s="196" t="s">
        <v>4161</v>
      </c>
      <c r="D935" s="191" t="s">
        <v>4473</v>
      </c>
      <c r="E935" s="211">
        <v>1920000</v>
      </c>
      <c r="F935" s="191" t="s">
        <v>4471</v>
      </c>
    </row>
    <row r="936" spans="1:6" ht="15.75" x14ac:dyDescent="0.25">
      <c r="A936" s="191">
        <v>122</v>
      </c>
      <c r="B936" s="195" t="s">
        <v>4338</v>
      </c>
      <c r="C936" s="196" t="s">
        <v>3346</v>
      </c>
      <c r="D936" s="191" t="s">
        <v>3505</v>
      </c>
      <c r="E936" s="211">
        <v>230000</v>
      </c>
      <c r="F936" s="191"/>
    </row>
    <row r="937" spans="1:6" ht="15.75" x14ac:dyDescent="0.25">
      <c r="A937" s="191">
        <v>123</v>
      </c>
      <c r="B937" s="195" t="s">
        <v>4339</v>
      </c>
      <c r="C937" s="196" t="s">
        <v>3346</v>
      </c>
      <c r="D937" s="191" t="s">
        <v>4457</v>
      </c>
      <c r="E937" s="211">
        <v>560000</v>
      </c>
      <c r="F937" s="191"/>
    </row>
    <row r="938" spans="1:6" ht="15.75" x14ac:dyDescent="0.25">
      <c r="A938" s="191">
        <v>124</v>
      </c>
      <c r="B938" s="195" t="s">
        <v>4340</v>
      </c>
      <c r="C938" s="202" t="s">
        <v>2464</v>
      </c>
      <c r="D938" s="191" t="s">
        <v>3505</v>
      </c>
      <c r="E938" s="211">
        <v>230000</v>
      </c>
      <c r="F938" s="191"/>
    </row>
    <row r="939" spans="1:6" ht="15.75" x14ac:dyDescent="0.25">
      <c r="A939" s="191">
        <v>125</v>
      </c>
      <c r="B939" s="195" t="s">
        <v>4341</v>
      </c>
      <c r="C939" s="202" t="s">
        <v>2464</v>
      </c>
      <c r="D939" s="191" t="s">
        <v>4457</v>
      </c>
      <c r="E939" s="211">
        <v>560000</v>
      </c>
      <c r="F939" s="191"/>
    </row>
    <row r="940" spans="1:6" ht="15.75" x14ac:dyDescent="0.25">
      <c r="A940" s="191">
        <v>126</v>
      </c>
      <c r="B940" s="195" t="s">
        <v>4342</v>
      </c>
      <c r="C940" s="196" t="s">
        <v>4162</v>
      </c>
      <c r="D940" s="191" t="s">
        <v>3505</v>
      </c>
      <c r="E940" s="211">
        <v>230000</v>
      </c>
      <c r="F940" s="191"/>
    </row>
    <row r="941" spans="1:6" ht="15.75" x14ac:dyDescent="0.25">
      <c r="A941" s="191">
        <v>127</v>
      </c>
      <c r="B941" s="195" t="s">
        <v>4343</v>
      </c>
      <c r="C941" s="196" t="s">
        <v>4162</v>
      </c>
      <c r="D941" s="191" t="s">
        <v>4457</v>
      </c>
      <c r="E941" s="211">
        <v>560000</v>
      </c>
      <c r="F941" s="191"/>
    </row>
    <row r="942" spans="1:6" ht="15.75" x14ac:dyDescent="0.25">
      <c r="A942" s="191">
        <v>128</v>
      </c>
      <c r="B942" s="195" t="s">
        <v>4344</v>
      </c>
      <c r="C942" s="196" t="s">
        <v>4162</v>
      </c>
      <c r="D942" s="191" t="s">
        <v>2577</v>
      </c>
      <c r="E942" s="211">
        <v>430000</v>
      </c>
      <c r="F942" s="191"/>
    </row>
    <row r="943" spans="1:6" ht="15.75" x14ac:dyDescent="0.25">
      <c r="A943" s="191">
        <v>129</v>
      </c>
      <c r="B943" s="195" t="s">
        <v>4345</v>
      </c>
      <c r="C943" s="196" t="s">
        <v>2963</v>
      </c>
      <c r="D943" s="191" t="s">
        <v>3505</v>
      </c>
      <c r="E943" s="211">
        <v>230000</v>
      </c>
      <c r="F943" s="191"/>
    </row>
    <row r="944" spans="1:6" ht="15.75" x14ac:dyDescent="0.25">
      <c r="A944" s="191">
        <v>130</v>
      </c>
      <c r="B944" s="195" t="s">
        <v>4346</v>
      </c>
      <c r="C944" s="196" t="s">
        <v>2963</v>
      </c>
      <c r="D944" s="191" t="s">
        <v>4457</v>
      </c>
      <c r="E944" s="211">
        <v>560000</v>
      </c>
      <c r="F944" s="191"/>
    </row>
    <row r="945" spans="1:6" ht="15.75" x14ac:dyDescent="0.25">
      <c r="A945" s="191">
        <v>131</v>
      </c>
      <c r="B945" s="195" t="s">
        <v>4347</v>
      </c>
      <c r="C945" s="196" t="s">
        <v>2939</v>
      </c>
      <c r="D945" s="191" t="s">
        <v>4457</v>
      </c>
      <c r="E945" s="211">
        <v>560000</v>
      </c>
      <c r="F945" s="191"/>
    </row>
    <row r="946" spans="1:6" ht="15.75" x14ac:dyDescent="0.25">
      <c r="A946" s="191">
        <v>132</v>
      </c>
      <c r="B946" s="195" t="s">
        <v>4348</v>
      </c>
      <c r="C946" s="196" t="s">
        <v>2939</v>
      </c>
      <c r="D946" s="191" t="s">
        <v>3505</v>
      </c>
      <c r="E946" s="211">
        <v>230000</v>
      </c>
      <c r="F946" s="191"/>
    </row>
    <row r="947" spans="1:6" ht="15.75" x14ac:dyDescent="0.25">
      <c r="A947" s="191">
        <v>133</v>
      </c>
      <c r="B947" s="195" t="s">
        <v>4349</v>
      </c>
      <c r="C947" s="196" t="s">
        <v>2831</v>
      </c>
      <c r="D947" s="191" t="s">
        <v>3505</v>
      </c>
      <c r="E947" s="211">
        <v>230000</v>
      </c>
      <c r="F947" s="191"/>
    </row>
    <row r="948" spans="1:6" ht="15.75" x14ac:dyDescent="0.25">
      <c r="A948" s="191">
        <v>134</v>
      </c>
      <c r="B948" s="195" t="s">
        <v>4350</v>
      </c>
      <c r="C948" s="196" t="s">
        <v>2831</v>
      </c>
      <c r="D948" s="191" t="s">
        <v>4457</v>
      </c>
      <c r="E948" s="211">
        <v>560000</v>
      </c>
      <c r="F948" s="191"/>
    </row>
    <row r="949" spans="1:6" ht="15.75" x14ac:dyDescent="0.25">
      <c r="A949" s="191">
        <v>135</v>
      </c>
      <c r="B949" s="195" t="s">
        <v>4351</v>
      </c>
      <c r="C949" s="202" t="s">
        <v>4163</v>
      </c>
      <c r="D949" s="191" t="s">
        <v>3505</v>
      </c>
      <c r="E949" s="211">
        <v>230000</v>
      </c>
      <c r="F949" s="191"/>
    </row>
    <row r="950" spans="1:6" ht="15.75" x14ac:dyDescent="0.25">
      <c r="A950" s="191">
        <v>136</v>
      </c>
      <c r="B950" s="195" t="s">
        <v>4352</v>
      </c>
      <c r="C950" s="202" t="s">
        <v>4163</v>
      </c>
      <c r="D950" s="191" t="s">
        <v>4457</v>
      </c>
      <c r="E950" s="211">
        <v>560000</v>
      </c>
      <c r="F950" s="191"/>
    </row>
    <row r="951" spans="1:6" ht="15.75" x14ac:dyDescent="0.25">
      <c r="A951" s="191">
        <v>137</v>
      </c>
      <c r="B951" s="195" t="s">
        <v>4353</v>
      </c>
      <c r="C951" s="202" t="s">
        <v>4164</v>
      </c>
      <c r="D951" s="191" t="s">
        <v>4457</v>
      </c>
      <c r="E951" s="211">
        <v>560000</v>
      </c>
      <c r="F951" s="191"/>
    </row>
    <row r="952" spans="1:6" ht="15.75" x14ac:dyDescent="0.25">
      <c r="A952" s="191">
        <v>138</v>
      </c>
      <c r="B952" s="195" t="s">
        <v>4354</v>
      </c>
      <c r="C952" s="202" t="s">
        <v>4164</v>
      </c>
      <c r="D952" s="191" t="s">
        <v>3505</v>
      </c>
      <c r="E952" s="211">
        <v>230000</v>
      </c>
      <c r="F952" s="191"/>
    </row>
    <row r="953" spans="1:6" ht="15.75" x14ac:dyDescent="0.25">
      <c r="A953" s="191">
        <v>139</v>
      </c>
      <c r="B953" s="195" t="s">
        <v>4355</v>
      </c>
      <c r="C953" s="202" t="s">
        <v>4165</v>
      </c>
      <c r="D953" s="191" t="s">
        <v>3505</v>
      </c>
      <c r="E953" s="211">
        <v>230000</v>
      </c>
      <c r="F953" s="191"/>
    </row>
    <row r="954" spans="1:6" ht="15.75" x14ac:dyDescent="0.25">
      <c r="A954" s="191">
        <v>140</v>
      </c>
      <c r="B954" s="195" t="s">
        <v>4356</v>
      </c>
      <c r="C954" s="202" t="s">
        <v>4165</v>
      </c>
      <c r="D954" s="191" t="s">
        <v>4457</v>
      </c>
      <c r="E954" s="211">
        <v>560000</v>
      </c>
      <c r="F954" s="191"/>
    </row>
    <row r="955" spans="1:6" ht="15.75" x14ac:dyDescent="0.25">
      <c r="A955" s="191">
        <v>141</v>
      </c>
      <c r="B955" s="195" t="s">
        <v>4357</v>
      </c>
      <c r="C955" s="238" t="s">
        <v>4166</v>
      </c>
      <c r="D955" s="191" t="s">
        <v>3505</v>
      </c>
      <c r="E955" s="211">
        <v>230000</v>
      </c>
      <c r="F955" s="191"/>
    </row>
    <row r="956" spans="1:6" ht="15.75" x14ac:dyDescent="0.25">
      <c r="A956" s="191">
        <v>142</v>
      </c>
      <c r="B956" s="195" t="s">
        <v>4358</v>
      </c>
      <c r="C956" s="238" t="s">
        <v>4166</v>
      </c>
      <c r="D956" s="191" t="s">
        <v>4457</v>
      </c>
      <c r="E956" s="211">
        <v>560000</v>
      </c>
      <c r="F956" s="191"/>
    </row>
    <row r="957" spans="1:6" ht="15.75" x14ac:dyDescent="0.25">
      <c r="A957" s="191">
        <v>143</v>
      </c>
      <c r="B957" s="195" t="s">
        <v>4359</v>
      </c>
      <c r="C957" s="196" t="s">
        <v>4167</v>
      </c>
      <c r="D957" s="191" t="s">
        <v>2577</v>
      </c>
      <c r="E957" s="211">
        <v>430000</v>
      </c>
      <c r="F957" s="191"/>
    </row>
    <row r="958" spans="1:6" ht="15.75" x14ac:dyDescent="0.25">
      <c r="A958" s="191">
        <v>144</v>
      </c>
      <c r="B958" s="195" t="s">
        <v>4360</v>
      </c>
      <c r="C958" s="196" t="s">
        <v>4168</v>
      </c>
      <c r="D958" s="191" t="s">
        <v>3505</v>
      </c>
      <c r="E958" s="211">
        <v>230000</v>
      </c>
      <c r="F958" s="191"/>
    </row>
    <row r="959" spans="1:6" ht="15.75" x14ac:dyDescent="0.25">
      <c r="A959" s="191">
        <v>145</v>
      </c>
      <c r="B959" s="195" t="s">
        <v>4361</v>
      </c>
      <c r="C959" s="196" t="s">
        <v>4168</v>
      </c>
      <c r="D959" s="191" t="s">
        <v>4457</v>
      </c>
      <c r="E959" s="211">
        <v>560000</v>
      </c>
      <c r="F959" s="191"/>
    </row>
    <row r="960" spans="1:6" ht="15.75" x14ac:dyDescent="0.25">
      <c r="A960" s="191">
        <v>146</v>
      </c>
      <c r="B960" s="195" t="s">
        <v>4362</v>
      </c>
      <c r="C960" s="196" t="s">
        <v>4169</v>
      </c>
      <c r="D960" s="191" t="s">
        <v>4473</v>
      </c>
      <c r="E960" s="211">
        <v>640000</v>
      </c>
      <c r="F960" s="191"/>
    </row>
    <row r="961" spans="1:6" ht="15.75" x14ac:dyDescent="0.25">
      <c r="A961" s="191">
        <v>147</v>
      </c>
      <c r="B961" s="195" t="s">
        <v>4363</v>
      </c>
      <c r="C961" s="196" t="s">
        <v>4170</v>
      </c>
      <c r="D961" s="191" t="s">
        <v>4457</v>
      </c>
      <c r="E961" s="211">
        <v>4480000</v>
      </c>
      <c r="F961" s="191" t="s">
        <v>4470</v>
      </c>
    </row>
    <row r="962" spans="1:6" ht="15.75" x14ac:dyDescent="0.25">
      <c r="A962" s="191">
        <v>148</v>
      </c>
      <c r="B962" s="195" t="s">
        <v>4364</v>
      </c>
      <c r="C962" s="196" t="s">
        <v>4170</v>
      </c>
      <c r="D962" s="191" t="s">
        <v>3505</v>
      </c>
      <c r="E962" s="211">
        <v>1840000</v>
      </c>
      <c r="F962" s="191" t="s">
        <v>4470</v>
      </c>
    </row>
    <row r="963" spans="1:6" ht="15.75" x14ac:dyDescent="0.25">
      <c r="A963" s="191">
        <v>149</v>
      </c>
      <c r="B963" s="195" t="s">
        <v>4365</v>
      </c>
      <c r="C963" s="196" t="s">
        <v>4171</v>
      </c>
      <c r="D963" s="191" t="s">
        <v>3505</v>
      </c>
      <c r="E963" s="211">
        <v>230000</v>
      </c>
      <c r="F963" s="191"/>
    </row>
    <row r="964" spans="1:6" ht="15.75" x14ac:dyDescent="0.25">
      <c r="A964" s="191">
        <v>150</v>
      </c>
      <c r="B964" s="195" t="s">
        <v>4366</v>
      </c>
      <c r="C964" s="196" t="s">
        <v>4171</v>
      </c>
      <c r="D964" s="191" t="s">
        <v>4457</v>
      </c>
      <c r="E964" s="211">
        <v>560000</v>
      </c>
      <c r="F964" s="191"/>
    </row>
    <row r="965" spans="1:6" ht="15.75" x14ac:dyDescent="0.25">
      <c r="A965" s="191">
        <v>151</v>
      </c>
      <c r="B965" s="195" t="s">
        <v>4367</v>
      </c>
      <c r="C965" s="196" t="s">
        <v>4172</v>
      </c>
      <c r="D965" s="191" t="s">
        <v>4457</v>
      </c>
      <c r="E965" s="211">
        <v>560000</v>
      </c>
      <c r="F965" s="191"/>
    </row>
    <row r="966" spans="1:6" ht="15.75" x14ac:dyDescent="0.25">
      <c r="A966" s="191">
        <v>152</v>
      </c>
      <c r="B966" s="195" t="s">
        <v>4368</v>
      </c>
      <c r="C966" s="196" t="s">
        <v>4172</v>
      </c>
      <c r="D966" s="191" t="s">
        <v>3505</v>
      </c>
      <c r="E966" s="211">
        <v>230000</v>
      </c>
      <c r="F966" s="191"/>
    </row>
    <row r="967" spans="1:6" ht="15.75" x14ac:dyDescent="0.25">
      <c r="A967" s="191">
        <v>153</v>
      </c>
      <c r="B967" s="195" t="s">
        <v>4369</v>
      </c>
      <c r="C967" s="196" t="s">
        <v>4173</v>
      </c>
      <c r="D967" s="191" t="s">
        <v>4457</v>
      </c>
      <c r="E967" s="211">
        <v>560000</v>
      </c>
      <c r="F967" s="191"/>
    </row>
    <row r="968" spans="1:6" ht="15.75" x14ac:dyDescent="0.25">
      <c r="A968" s="191">
        <v>154</v>
      </c>
      <c r="B968" s="195" t="s">
        <v>4370</v>
      </c>
      <c r="C968" s="196" t="s">
        <v>4173</v>
      </c>
      <c r="D968" s="191" t="s">
        <v>3505</v>
      </c>
      <c r="E968" s="211">
        <v>230000</v>
      </c>
      <c r="F968" s="191"/>
    </row>
    <row r="969" spans="1:6" ht="15.75" x14ac:dyDescent="0.25">
      <c r="A969" s="191">
        <v>155</v>
      </c>
      <c r="B969" s="195" t="s">
        <v>4371</v>
      </c>
      <c r="C969" s="196" t="s">
        <v>4174</v>
      </c>
      <c r="D969" s="191" t="s">
        <v>3505</v>
      </c>
      <c r="E969" s="211">
        <v>230000</v>
      </c>
      <c r="F969" s="191"/>
    </row>
    <row r="970" spans="1:6" ht="15.75" x14ac:dyDescent="0.25">
      <c r="A970" s="191">
        <v>156</v>
      </c>
      <c r="B970" s="195" t="s">
        <v>4372</v>
      </c>
      <c r="C970" s="196" t="s">
        <v>4174</v>
      </c>
      <c r="D970" s="191" t="s">
        <v>4457</v>
      </c>
      <c r="E970" s="211">
        <v>560000</v>
      </c>
      <c r="F970" s="191"/>
    </row>
    <row r="971" spans="1:6" ht="15.75" x14ac:dyDescent="0.25">
      <c r="A971" s="191">
        <v>157</v>
      </c>
      <c r="B971" s="195" t="s">
        <v>4373</v>
      </c>
      <c r="C971" s="202" t="s">
        <v>4175</v>
      </c>
      <c r="D971" s="191" t="s">
        <v>4458</v>
      </c>
      <c r="E971" s="211">
        <v>935000</v>
      </c>
      <c r="F971" s="191"/>
    </row>
    <row r="972" spans="1:6" ht="15.75" x14ac:dyDescent="0.25">
      <c r="A972" s="191">
        <v>158</v>
      </c>
      <c r="B972" s="195" t="s">
        <v>4374</v>
      </c>
      <c r="C972" s="196" t="s">
        <v>4176</v>
      </c>
      <c r="D972" s="191" t="s">
        <v>4473</v>
      </c>
      <c r="E972" s="211">
        <v>640000</v>
      </c>
      <c r="F972" s="191"/>
    </row>
    <row r="973" spans="1:6" ht="15.75" x14ac:dyDescent="0.25">
      <c r="A973" s="191">
        <v>159</v>
      </c>
      <c r="B973" s="195" t="s">
        <v>4375</v>
      </c>
      <c r="C973" s="196" t="s">
        <v>4177</v>
      </c>
      <c r="D973" s="191" t="s">
        <v>3505</v>
      </c>
      <c r="E973" s="211">
        <v>230000</v>
      </c>
      <c r="F973" s="191"/>
    </row>
    <row r="974" spans="1:6" ht="15.75" x14ac:dyDescent="0.25">
      <c r="A974" s="191">
        <v>160</v>
      </c>
      <c r="B974" s="195" t="s">
        <v>4376</v>
      </c>
      <c r="C974" s="196" t="s">
        <v>4177</v>
      </c>
      <c r="D974" s="191" t="s">
        <v>4457</v>
      </c>
      <c r="E974" s="211">
        <v>560000</v>
      </c>
      <c r="F974" s="191"/>
    </row>
    <row r="975" spans="1:6" ht="15.75" x14ac:dyDescent="0.25">
      <c r="A975" s="191">
        <v>161</v>
      </c>
      <c r="B975" s="195" t="s">
        <v>4377</v>
      </c>
      <c r="C975" s="196" t="s">
        <v>3338</v>
      </c>
      <c r="D975" s="191" t="s">
        <v>2577</v>
      </c>
      <c r="E975" s="211">
        <v>430000</v>
      </c>
      <c r="F975" s="191"/>
    </row>
    <row r="976" spans="1:6" ht="15.75" x14ac:dyDescent="0.25">
      <c r="A976" s="191">
        <v>162</v>
      </c>
      <c r="B976" s="195" t="s">
        <v>4378</v>
      </c>
      <c r="C976" s="196" t="s">
        <v>4178</v>
      </c>
      <c r="D976" s="191" t="s">
        <v>1002</v>
      </c>
      <c r="E976" s="211">
        <v>210000</v>
      </c>
      <c r="F976" s="191"/>
    </row>
    <row r="977" spans="1:6" ht="15.75" x14ac:dyDescent="0.25">
      <c r="A977" s="191">
        <v>163</v>
      </c>
      <c r="B977" s="195" t="s">
        <v>4379</v>
      </c>
      <c r="C977" s="196" t="s">
        <v>4178</v>
      </c>
      <c r="D977" s="191" t="s">
        <v>2577</v>
      </c>
      <c r="E977" s="211">
        <v>430000</v>
      </c>
      <c r="F977" s="191"/>
    </row>
    <row r="978" spans="1:6" ht="15.75" x14ac:dyDescent="0.25">
      <c r="A978" s="191">
        <v>164</v>
      </c>
      <c r="B978" s="195" t="s">
        <v>4380</v>
      </c>
      <c r="C978" s="196" t="s">
        <v>4179</v>
      </c>
      <c r="D978" s="191" t="s">
        <v>1002</v>
      </c>
      <c r="E978" s="211">
        <v>210000</v>
      </c>
      <c r="F978" s="191"/>
    </row>
    <row r="979" spans="1:6" ht="15.75" x14ac:dyDescent="0.25">
      <c r="A979" s="191">
        <v>165</v>
      </c>
      <c r="B979" s="195" t="s">
        <v>4381</v>
      </c>
      <c r="C979" s="196" t="s">
        <v>4179</v>
      </c>
      <c r="D979" s="191" t="s">
        <v>2577</v>
      </c>
      <c r="E979" s="211">
        <v>430000</v>
      </c>
      <c r="F979" s="191"/>
    </row>
    <row r="980" spans="1:6" ht="15.75" x14ac:dyDescent="0.25">
      <c r="A980" s="191">
        <v>166</v>
      </c>
      <c r="B980" s="195" t="s">
        <v>4382</v>
      </c>
      <c r="C980" s="196" t="s">
        <v>4180</v>
      </c>
      <c r="D980" s="191" t="s">
        <v>1002</v>
      </c>
      <c r="E980" s="211">
        <v>210000</v>
      </c>
      <c r="F980" s="191"/>
    </row>
    <row r="981" spans="1:6" ht="15.75" x14ac:dyDescent="0.25">
      <c r="A981" s="191">
        <v>167</v>
      </c>
      <c r="B981" s="195" t="s">
        <v>4383</v>
      </c>
      <c r="C981" s="196" t="s">
        <v>4180</v>
      </c>
      <c r="D981" s="191" t="s">
        <v>2577</v>
      </c>
      <c r="E981" s="211">
        <v>430000</v>
      </c>
      <c r="F981" s="191"/>
    </row>
    <row r="982" spans="1:6" ht="15.75" x14ac:dyDescent="0.25">
      <c r="A982" s="191">
        <v>168</v>
      </c>
      <c r="B982" s="195" t="s">
        <v>4384</v>
      </c>
      <c r="C982" s="196" t="s">
        <v>4181</v>
      </c>
      <c r="D982" s="191" t="s">
        <v>2577</v>
      </c>
      <c r="E982" s="211">
        <v>430000</v>
      </c>
      <c r="F982" s="191"/>
    </row>
    <row r="983" spans="1:6" ht="15.75" x14ac:dyDescent="0.25">
      <c r="A983" s="191">
        <v>169</v>
      </c>
      <c r="B983" s="195" t="s">
        <v>4385</v>
      </c>
      <c r="C983" s="196" t="s">
        <v>2950</v>
      </c>
      <c r="D983" s="191" t="s">
        <v>2577</v>
      </c>
      <c r="E983" s="211">
        <v>430000</v>
      </c>
      <c r="F983" s="191"/>
    </row>
    <row r="984" spans="1:6" ht="15.75" x14ac:dyDescent="0.25">
      <c r="A984" s="191">
        <v>170</v>
      </c>
      <c r="B984" s="195" t="s">
        <v>4386</v>
      </c>
      <c r="C984" s="196" t="s">
        <v>4182</v>
      </c>
      <c r="D984" s="191" t="s">
        <v>3505</v>
      </c>
      <c r="E984" s="211">
        <v>230000</v>
      </c>
      <c r="F984" s="191"/>
    </row>
    <row r="985" spans="1:6" ht="15.75" x14ac:dyDescent="0.25">
      <c r="A985" s="191">
        <v>171</v>
      </c>
      <c r="B985" s="195" t="s">
        <v>4387</v>
      </c>
      <c r="C985" s="196" t="s">
        <v>4182</v>
      </c>
      <c r="D985" s="191" t="s">
        <v>4457</v>
      </c>
      <c r="E985" s="211">
        <v>560000</v>
      </c>
      <c r="F985" s="191"/>
    </row>
    <row r="986" spans="1:6" ht="15.75" x14ac:dyDescent="0.25">
      <c r="A986" s="191">
        <v>172</v>
      </c>
      <c r="B986" s="195" t="s">
        <v>4388</v>
      </c>
      <c r="C986" s="196" t="s">
        <v>4183</v>
      </c>
      <c r="D986" s="191" t="s">
        <v>2577</v>
      </c>
      <c r="E986" s="211">
        <v>430000</v>
      </c>
      <c r="F986" s="191"/>
    </row>
    <row r="987" spans="1:6" ht="30" x14ac:dyDescent="0.25">
      <c r="A987" s="191">
        <v>173</v>
      </c>
      <c r="B987" s="195" t="s">
        <v>4389</v>
      </c>
      <c r="C987" s="202" t="s">
        <v>4184</v>
      </c>
      <c r="D987" s="191" t="s">
        <v>1002</v>
      </c>
      <c r="E987" s="211">
        <v>210000</v>
      </c>
      <c r="F987" s="191"/>
    </row>
    <row r="988" spans="1:6" ht="30" x14ac:dyDescent="0.25">
      <c r="A988" s="191">
        <v>174</v>
      </c>
      <c r="B988" s="195" t="s">
        <v>4390</v>
      </c>
      <c r="C988" s="202" t="s">
        <v>4184</v>
      </c>
      <c r="D988" s="191" t="s">
        <v>2577</v>
      </c>
      <c r="E988" s="211">
        <v>430000</v>
      </c>
      <c r="F988" s="191"/>
    </row>
    <row r="989" spans="1:6" ht="15.75" x14ac:dyDescent="0.25">
      <c r="A989" s="191">
        <v>175</v>
      </c>
      <c r="B989" s="195" t="s">
        <v>4391</v>
      </c>
      <c r="C989" s="196" t="s">
        <v>4185</v>
      </c>
      <c r="D989" s="191" t="s">
        <v>4473</v>
      </c>
      <c r="E989" s="211">
        <v>1280000</v>
      </c>
      <c r="F989" s="191" t="s">
        <v>4472</v>
      </c>
    </row>
    <row r="990" spans="1:6" ht="15.75" x14ac:dyDescent="0.25">
      <c r="A990" s="191">
        <v>176</v>
      </c>
      <c r="B990" s="195" t="s">
        <v>4392</v>
      </c>
      <c r="C990" s="196" t="s">
        <v>4186</v>
      </c>
      <c r="D990" s="191" t="s">
        <v>4457</v>
      </c>
      <c r="E990" s="211">
        <v>560000</v>
      </c>
      <c r="F990" s="191"/>
    </row>
    <row r="991" spans="1:6" ht="15.75" x14ac:dyDescent="0.25">
      <c r="A991" s="191">
        <v>177</v>
      </c>
      <c r="B991" s="195" t="s">
        <v>4393</v>
      </c>
      <c r="C991" s="196" t="s">
        <v>4186</v>
      </c>
      <c r="D991" s="191" t="s">
        <v>3505</v>
      </c>
      <c r="E991" s="211">
        <v>230000</v>
      </c>
      <c r="F991" s="191"/>
    </row>
    <row r="992" spans="1:6" ht="15.75" x14ac:dyDescent="0.25">
      <c r="A992" s="191">
        <v>178</v>
      </c>
      <c r="B992" s="195" t="s">
        <v>4394</v>
      </c>
      <c r="C992" s="196" t="s">
        <v>4187</v>
      </c>
      <c r="D992" s="191" t="s">
        <v>3505</v>
      </c>
      <c r="E992" s="211">
        <v>230000</v>
      </c>
      <c r="F992" s="191"/>
    </row>
    <row r="993" spans="1:6" ht="15.75" x14ac:dyDescent="0.25">
      <c r="A993" s="191">
        <v>179</v>
      </c>
      <c r="B993" s="195" t="s">
        <v>4395</v>
      </c>
      <c r="C993" s="196" t="s">
        <v>4187</v>
      </c>
      <c r="D993" s="191" t="s">
        <v>4457</v>
      </c>
      <c r="E993" s="211">
        <v>560000</v>
      </c>
      <c r="F993" s="191"/>
    </row>
    <row r="994" spans="1:6" ht="15.75" x14ac:dyDescent="0.25">
      <c r="A994" s="191">
        <v>180</v>
      </c>
      <c r="B994" s="195" t="s">
        <v>4396</v>
      </c>
      <c r="C994" s="196" t="s">
        <v>2796</v>
      </c>
      <c r="D994" s="191" t="s">
        <v>4457</v>
      </c>
      <c r="E994" s="211">
        <v>560000</v>
      </c>
      <c r="F994" s="191"/>
    </row>
    <row r="995" spans="1:6" ht="15.75" x14ac:dyDescent="0.25">
      <c r="A995" s="191">
        <v>181</v>
      </c>
      <c r="B995" s="195" t="s">
        <v>4397</v>
      </c>
      <c r="C995" s="196" t="s">
        <v>2796</v>
      </c>
      <c r="D995" s="191" t="s">
        <v>3505</v>
      </c>
      <c r="E995" s="211">
        <v>230000</v>
      </c>
      <c r="F995" s="191"/>
    </row>
    <row r="996" spans="1:6" ht="15.75" x14ac:dyDescent="0.25">
      <c r="A996" s="191">
        <v>182</v>
      </c>
      <c r="B996" s="195" t="s">
        <v>4398</v>
      </c>
      <c r="C996" s="196" t="s">
        <v>2455</v>
      </c>
      <c r="D996" s="191" t="s">
        <v>4457</v>
      </c>
      <c r="E996" s="211">
        <v>560000</v>
      </c>
      <c r="F996" s="191"/>
    </row>
    <row r="997" spans="1:6" ht="15.75" x14ac:dyDescent="0.25">
      <c r="A997" s="191">
        <v>183</v>
      </c>
      <c r="B997" s="195" t="s">
        <v>4399</v>
      </c>
      <c r="C997" s="196" t="s">
        <v>2455</v>
      </c>
      <c r="D997" s="191" t="s">
        <v>3505</v>
      </c>
      <c r="E997" s="211">
        <v>230000</v>
      </c>
      <c r="F997" s="191"/>
    </row>
    <row r="998" spans="1:6" ht="15.75" x14ac:dyDescent="0.25">
      <c r="A998" s="191">
        <v>184</v>
      </c>
      <c r="B998" s="195" t="s">
        <v>4400</v>
      </c>
      <c r="C998" s="196" t="s">
        <v>4188</v>
      </c>
      <c r="D998" s="191" t="s">
        <v>2576</v>
      </c>
      <c r="E998" s="211">
        <v>400000</v>
      </c>
      <c r="F998" s="191"/>
    </row>
    <row r="999" spans="1:6" ht="15.75" x14ac:dyDescent="0.25">
      <c r="A999" s="191">
        <v>185</v>
      </c>
      <c r="B999" s="195" t="s">
        <v>4401</v>
      </c>
      <c r="C999" s="196" t="s">
        <v>4189</v>
      </c>
      <c r="D999" s="191" t="s">
        <v>4457</v>
      </c>
      <c r="E999" s="211">
        <v>560000</v>
      </c>
      <c r="F999" s="191"/>
    </row>
    <row r="1000" spans="1:6" ht="15.75" x14ac:dyDescent="0.25">
      <c r="A1000" s="191">
        <v>186</v>
      </c>
      <c r="B1000" s="195" t="s">
        <v>4402</v>
      </c>
      <c r="C1000" s="196" t="s">
        <v>4189</v>
      </c>
      <c r="D1000" s="191" t="s">
        <v>3505</v>
      </c>
      <c r="E1000" s="211">
        <v>230000</v>
      </c>
      <c r="F1000" s="191"/>
    </row>
    <row r="1001" spans="1:6" ht="15.75" x14ac:dyDescent="0.25">
      <c r="A1001" s="191">
        <v>187</v>
      </c>
      <c r="B1001" s="195" t="s">
        <v>4403</v>
      </c>
      <c r="C1001" s="196" t="s">
        <v>4190</v>
      </c>
      <c r="D1001" s="191" t="s">
        <v>4457</v>
      </c>
      <c r="E1001" s="211">
        <v>560000</v>
      </c>
      <c r="F1001" s="191"/>
    </row>
    <row r="1002" spans="1:6" ht="15.75" x14ac:dyDescent="0.25">
      <c r="A1002" s="191">
        <v>188</v>
      </c>
      <c r="B1002" s="195" t="s">
        <v>4404</v>
      </c>
      <c r="C1002" s="196" t="s">
        <v>4190</v>
      </c>
      <c r="D1002" s="191" t="s">
        <v>3505</v>
      </c>
      <c r="E1002" s="211">
        <v>230000</v>
      </c>
      <c r="F1002" s="191"/>
    </row>
    <row r="1003" spans="1:6" ht="15.75" x14ac:dyDescent="0.25">
      <c r="A1003" s="191">
        <v>189</v>
      </c>
      <c r="B1003" s="195" t="s">
        <v>4405</v>
      </c>
      <c r="C1003" s="196" t="s">
        <v>2539</v>
      </c>
      <c r="D1003" s="191" t="s">
        <v>4457</v>
      </c>
      <c r="E1003" s="211">
        <v>560000</v>
      </c>
      <c r="F1003" s="191"/>
    </row>
    <row r="1004" spans="1:6" ht="15.75" x14ac:dyDescent="0.25">
      <c r="A1004" s="191">
        <v>190</v>
      </c>
      <c r="B1004" s="195" t="s">
        <v>4406</v>
      </c>
      <c r="C1004" s="196" t="s">
        <v>2539</v>
      </c>
      <c r="D1004" s="191" t="s">
        <v>3505</v>
      </c>
      <c r="E1004" s="211">
        <v>230000</v>
      </c>
      <c r="F1004" s="191"/>
    </row>
    <row r="1005" spans="1:6" ht="15.75" x14ac:dyDescent="0.25">
      <c r="A1005" s="191">
        <v>191</v>
      </c>
      <c r="B1005" s="195" t="s">
        <v>4407</v>
      </c>
      <c r="C1005" s="196" t="s">
        <v>4191</v>
      </c>
      <c r="D1005" s="191" t="s">
        <v>4457</v>
      </c>
      <c r="E1005" s="211">
        <v>560000</v>
      </c>
      <c r="F1005" s="191"/>
    </row>
    <row r="1006" spans="1:6" ht="15.75" x14ac:dyDescent="0.25">
      <c r="A1006" s="191">
        <v>192</v>
      </c>
      <c r="B1006" s="195" t="s">
        <v>4408</v>
      </c>
      <c r="C1006" s="196" t="s">
        <v>4191</v>
      </c>
      <c r="D1006" s="191" t="s">
        <v>3505</v>
      </c>
      <c r="E1006" s="211">
        <v>230000</v>
      </c>
      <c r="F1006" s="191"/>
    </row>
    <row r="1007" spans="1:6" ht="15.75" x14ac:dyDescent="0.25">
      <c r="A1007" s="191">
        <v>193</v>
      </c>
      <c r="B1007" s="195" t="s">
        <v>4409</v>
      </c>
      <c r="C1007" s="196" t="s">
        <v>4192</v>
      </c>
      <c r="D1007" s="191" t="s">
        <v>4457</v>
      </c>
      <c r="E1007" s="211">
        <v>560000</v>
      </c>
      <c r="F1007" s="191"/>
    </row>
    <row r="1008" spans="1:6" ht="15.75" x14ac:dyDescent="0.25">
      <c r="A1008" s="191">
        <v>194</v>
      </c>
      <c r="B1008" s="195" t="s">
        <v>4410</v>
      </c>
      <c r="C1008" s="196" t="s">
        <v>4192</v>
      </c>
      <c r="D1008" s="191" t="s">
        <v>3505</v>
      </c>
      <c r="E1008" s="211">
        <v>230000</v>
      </c>
      <c r="F1008" s="191"/>
    </row>
    <row r="1009" spans="1:6" ht="15.75" x14ac:dyDescent="0.25">
      <c r="A1009" s="191">
        <v>195</v>
      </c>
      <c r="B1009" s="195" t="s">
        <v>4411</v>
      </c>
      <c r="C1009" s="196" t="s">
        <v>4193</v>
      </c>
      <c r="D1009" s="191" t="s">
        <v>3505</v>
      </c>
      <c r="E1009" s="211">
        <v>230000</v>
      </c>
      <c r="F1009" s="191"/>
    </row>
    <row r="1010" spans="1:6" ht="15.75" x14ac:dyDescent="0.25">
      <c r="A1010" s="191">
        <v>196</v>
      </c>
      <c r="B1010" s="195" t="s">
        <v>4412</v>
      </c>
      <c r="C1010" s="196" t="s">
        <v>4194</v>
      </c>
      <c r="D1010" s="191" t="s">
        <v>2577</v>
      </c>
      <c r="E1010" s="211">
        <v>430000</v>
      </c>
      <c r="F1010" s="191"/>
    </row>
    <row r="1011" spans="1:6" ht="15.75" x14ac:dyDescent="0.25">
      <c r="A1011" s="191">
        <v>197</v>
      </c>
      <c r="B1011" s="195" t="s">
        <v>4413</v>
      </c>
      <c r="C1011" s="196" t="s">
        <v>4194</v>
      </c>
      <c r="D1011" s="191" t="s">
        <v>1002</v>
      </c>
      <c r="E1011" s="211">
        <v>210000</v>
      </c>
      <c r="F1011" s="191"/>
    </row>
    <row r="1012" spans="1:6" ht="15.75" x14ac:dyDescent="0.25">
      <c r="A1012" s="191">
        <v>198</v>
      </c>
      <c r="B1012" s="195" t="s">
        <v>4414</v>
      </c>
      <c r="C1012" s="196" t="s">
        <v>4193</v>
      </c>
      <c r="D1012" s="191" t="s">
        <v>4457</v>
      </c>
      <c r="E1012" s="211">
        <v>560000</v>
      </c>
      <c r="F1012" s="191"/>
    </row>
    <row r="1013" spans="1:6" ht="15.75" x14ac:dyDescent="0.25">
      <c r="A1013" s="191">
        <v>199</v>
      </c>
      <c r="B1013" s="195" t="s">
        <v>4415</v>
      </c>
      <c r="C1013" s="196" t="s">
        <v>4195</v>
      </c>
      <c r="D1013" s="191" t="s">
        <v>4457</v>
      </c>
      <c r="E1013" s="211">
        <v>560000</v>
      </c>
      <c r="F1013" s="191"/>
    </row>
    <row r="1014" spans="1:6" ht="15.75" x14ac:dyDescent="0.25">
      <c r="A1014" s="191">
        <v>200</v>
      </c>
      <c r="B1014" s="195" t="s">
        <v>4416</v>
      </c>
      <c r="C1014" s="196" t="s">
        <v>4195</v>
      </c>
      <c r="D1014" s="191" t="s">
        <v>3505</v>
      </c>
      <c r="E1014" s="211">
        <v>230000</v>
      </c>
      <c r="F1014" s="191"/>
    </row>
    <row r="1015" spans="1:6" ht="15.75" x14ac:dyDescent="0.25">
      <c r="A1015" s="191">
        <v>201</v>
      </c>
      <c r="B1015" s="195" t="s">
        <v>4417</v>
      </c>
      <c r="C1015" s="196" t="s">
        <v>4196</v>
      </c>
      <c r="D1015" s="191" t="s">
        <v>2576</v>
      </c>
      <c r="E1015" s="211">
        <v>400000</v>
      </c>
      <c r="F1015" s="191"/>
    </row>
    <row r="1016" spans="1:6" ht="15.75" x14ac:dyDescent="0.25">
      <c r="A1016" s="191">
        <v>202</v>
      </c>
      <c r="B1016" s="195" t="s">
        <v>4418</v>
      </c>
      <c r="C1016" s="196" t="s">
        <v>4197</v>
      </c>
      <c r="D1016" s="191" t="s">
        <v>2576</v>
      </c>
      <c r="E1016" s="211">
        <v>400000</v>
      </c>
      <c r="F1016" s="191"/>
    </row>
    <row r="1017" spans="1:6" ht="15.75" x14ac:dyDescent="0.25">
      <c r="A1017" s="191">
        <v>203</v>
      </c>
      <c r="B1017" s="195" t="s">
        <v>4419</v>
      </c>
      <c r="C1017" s="196" t="s">
        <v>4198</v>
      </c>
      <c r="D1017" s="191" t="s">
        <v>4457</v>
      </c>
      <c r="E1017" s="211">
        <v>560000</v>
      </c>
      <c r="F1017" s="191"/>
    </row>
    <row r="1018" spans="1:6" ht="15.75" x14ac:dyDescent="0.25">
      <c r="A1018" s="191">
        <v>204</v>
      </c>
      <c r="B1018" s="195" t="s">
        <v>4420</v>
      </c>
      <c r="C1018" s="196" t="s">
        <v>4198</v>
      </c>
      <c r="D1018" s="191" t="s">
        <v>3505</v>
      </c>
      <c r="E1018" s="211">
        <v>230000</v>
      </c>
      <c r="F1018" s="191"/>
    </row>
    <row r="1019" spans="1:6" ht="15.75" x14ac:dyDescent="0.25">
      <c r="A1019" s="191">
        <v>205</v>
      </c>
      <c r="B1019" s="195" t="s">
        <v>4421</v>
      </c>
      <c r="C1019" s="196" t="s">
        <v>4199</v>
      </c>
      <c r="D1019" s="191" t="s">
        <v>3505</v>
      </c>
      <c r="E1019" s="211">
        <v>230000</v>
      </c>
      <c r="F1019" s="191"/>
    </row>
    <row r="1020" spans="1:6" ht="15.75" x14ac:dyDescent="0.25">
      <c r="A1020" s="191">
        <v>206</v>
      </c>
      <c r="B1020" s="195" t="s">
        <v>4422</v>
      </c>
      <c r="C1020" s="196" t="s">
        <v>4199</v>
      </c>
      <c r="D1020" s="191" t="s">
        <v>4457</v>
      </c>
      <c r="E1020" s="211">
        <v>560000</v>
      </c>
      <c r="F1020" s="191"/>
    </row>
    <row r="1021" spans="1:6" ht="15.75" x14ac:dyDescent="0.25">
      <c r="A1021" s="191">
        <v>207</v>
      </c>
      <c r="B1021" s="195" t="s">
        <v>4423</v>
      </c>
      <c r="C1021" s="196" t="s">
        <v>4200</v>
      </c>
      <c r="D1021" s="191" t="s">
        <v>4457</v>
      </c>
      <c r="E1021" s="211">
        <v>560000</v>
      </c>
      <c r="F1021" s="191"/>
    </row>
    <row r="1022" spans="1:6" ht="15.75" x14ac:dyDescent="0.25">
      <c r="A1022" s="191">
        <v>208</v>
      </c>
      <c r="B1022" s="195" t="s">
        <v>4424</v>
      </c>
      <c r="C1022" s="196" t="s">
        <v>4200</v>
      </c>
      <c r="D1022" s="191" t="s">
        <v>3505</v>
      </c>
      <c r="E1022" s="211">
        <v>230000</v>
      </c>
      <c r="F1022" s="191"/>
    </row>
    <row r="1023" spans="1:6" ht="15.75" x14ac:dyDescent="0.25">
      <c r="A1023" s="191">
        <v>209</v>
      </c>
      <c r="B1023" s="195" t="s">
        <v>4425</v>
      </c>
      <c r="C1023" s="196" t="s">
        <v>4201</v>
      </c>
      <c r="D1023" s="191" t="s">
        <v>3505</v>
      </c>
      <c r="E1023" s="211">
        <v>230000</v>
      </c>
      <c r="F1023" s="191"/>
    </row>
    <row r="1024" spans="1:6" ht="15.75" x14ac:dyDescent="0.25">
      <c r="A1024" s="191">
        <v>210</v>
      </c>
      <c r="B1024" s="195" t="s">
        <v>4426</v>
      </c>
      <c r="C1024" s="196" t="s">
        <v>4201</v>
      </c>
      <c r="D1024" s="191" t="s">
        <v>4457</v>
      </c>
      <c r="E1024" s="211">
        <v>560000</v>
      </c>
      <c r="F1024" s="191"/>
    </row>
    <row r="1025" spans="1:6" ht="30" x14ac:dyDescent="0.25">
      <c r="A1025" s="191">
        <v>211</v>
      </c>
      <c r="B1025" s="195" t="s">
        <v>4427</v>
      </c>
      <c r="C1025" s="202" t="s">
        <v>4202</v>
      </c>
      <c r="D1025" s="191" t="s">
        <v>4457</v>
      </c>
      <c r="E1025" s="211">
        <v>560000</v>
      </c>
      <c r="F1025" s="191"/>
    </row>
    <row r="1026" spans="1:6" ht="30" x14ac:dyDescent="0.25">
      <c r="A1026" s="191">
        <v>212</v>
      </c>
      <c r="B1026" s="195" t="s">
        <v>4428</v>
      </c>
      <c r="C1026" s="202" t="s">
        <v>4202</v>
      </c>
      <c r="D1026" s="191" t="s">
        <v>3505</v>
      </c>
      <c r="E1026" s="211">
        <v>230000</v>
      </c>
      <c r="F1026" s="191"/>
    </row>
    <row r="1027" spans="1:6" ht="15.75" x14ac:dyDescent="0.25">
      <c r="A1027" s="191">
        <v>213</v>
      </c>
      <c r="B1027" s="195" t="s">
        <v>4429</v>
      </c>
      <c r="C1027" s="196" t="s">
        <v>4203</v>
      </c>
      <c r="D1027" s="191" t="s">
        <v>4457</v>
      </c>
      <c r="E1027" s="211">
        <v>560000</v>
      </c>
      <c r="F1027" s="191"/>
    </row>
    <row r="1028" spans="1:6" ht="15.75" x14ac:dyDescent="0.25">
      <c r="A1028" s="191">
        <v>214</v>
      </c>
      <c r="B1028" s="195" t="s">
        <v>4430</v>
      </c>
      <c r="C1028" s="196" t="s">
        <v>4203</v>
      </c>
      <c r="D1028" s="191" t="s">
        <v>3505</v>
      </c>
      <c r="E1028" s="211">
        <v>230000</v>
      </c>
      <c r="F1028" s="191"/>
    </row>
    <row r="1029" spans="1:6" ht="15.75" x14ac:dyDescent="0.25">
      <c r="A1029" s="191">
        <v>215</v>
      </c>
      <c r="B1029" s="195" t="s">
        <v>4431</v>
      </c>
      <c r="C1029" s="196" t="s">
        <v>4204</v>
      </c>
      <c r="D1029" s="191" t="s">
        <v>3505</v>
      </c>
      <c r="E1029" s="211">
        <v>230000</v>
      </c>
      <c r="F1029" s="191"/>
    </row>
    <row r="1030" spans="1:6" ht="15.75" x14ac:dyDescent="0.25">
      <c r="A1030" s="191">
        <v>216</v>
      </c>
      <c r="B1030" s="195" t="s">
        <v>4432</v>
      </c>
      <c r="C1030" s="196" t="s">
        <v>4204</v>
      </c>
      <c r="D1030" s="191" t="s">
        <v>4457</v>
      </c>
      <c r="E1030" s="211">
        <v>560000</v>
      </c>
      <c r="F1030" s="191"/>
    </row>
    <row r="1031" spans="1:6" ht="15.75" x14ac:dyDescent="0.25">
      <c r="A1031" s="191">
        <v>217</v>
      </c>
      <c r="B1031" s="195" t="s">
        <v>4433</v>
      </c>
      <c r="C1031" s="196" t="s">
        <v>4205</v>
      </c>
      <c r="D1031" s="191" t="s">
        <v>4457</v>
      </c>
      <c r="E1031" s="211">
        <v>560000</v>
      </c>
      <c r="F1031" s="191"/>
    </row>
    <row r="1032" spans="1:6" ht="15.75" x14ac:dyDescent="0.25">
      <c r="A1032" s="191">
        <v>218</v>
      </c>
      <c r="B1032" s="195" t="s">
        <v>4434</v>
      </c>
      <c r="C1032" s="196" t="s">
        <v>4205</v>
      </c>
      <c r="D1032" s="191" t="s">
        <v>3505</v>
      </c>
      <c r="E1032" s="211">
        <v>230000</v>
      </c>
      <c r="F1032" s="191"/>
    </row>
    <row r="1033" spans="1:6" ht="15.75" x14ac:dyDescent="0.25">
      <c r="A1033" s="191">
        <v>219</v>
      </c>
      <c r="B1033" s="195" t="s">
        <v>4435</v>
      </c>
      <c r="C1033" s="196" t="s">
        <v>4206</v>
      </c>
      <c r="D1033" s="191" t="s">
        <v>2576</v>
      </c>
      <c r="E1033" s="211">
        <v>400000</v>
      </c>
      <c r="F1033" s="191"/>
    </row>
    <row r="1034" spans="1:6" ht="15.75" x14ac:dyDescent="0.25">
      <c r="A1034" s="191">
        <v>220</v>
      </c>
      <c r="B1034" s="195" t="s">
        <v>4436</v>
      </c>
      <c r="C1034" s="196" t="s">
        <v>4207</v>
      </c>
      <c r="D1034" s="191" t="s">
        <v>2576</v>
      </c>
      <c r="E1034" s="211">
        <v>400000</v>
      </c>
      <c r="F1034" s="191"/>
    </row>
    <row r="1035" spans="1:6" ht="15.75" x14ac:dyDescent="0.25">
      <c r="A1035" s="191">
        <v>221</v>
      </c>
      <c r="B1035" s="195" t="s">
        <v>4437</v>
      </c>
      <c r="C1035" s="196" t="s">
        <v>4208</v>
      </c>
      <c r="D1035" s="191" t="s">
        <v>4457</v>
      </c>
      <c r="E1035" s="211">
        <v>7840000</v>
      </c>
      <c r="F1035" s="191" t="s">
        <v>4466</v>
      </c>
    </row>
    <row r="1036" spans="1:6" ht="15.75" x14ac:dyDescent="0.25">
      <c r="A1036" s="191">
        <v>222</v>
      </c>
      <c r="B1036" s="195" t="s">
        <v>4438</v>
      </c>
      <c r="C1036" s="196" t="s">
        <v>4208</v>
      </c>
      <c r="D1036" s="191" t="s">
        <v>3505</v>
      </c>
      <c r="E1036" s="211">
        <v>3220000</v>
      </c>
      <c r="F1036" s="191" t="s">
        <v>4466</v>
      </c>
    </row>
    <row r="1037" spans="1:6" ht="15.75" x14ac:dyDescent="0.25">
      <c r="A1037" s="191">
        <v>223</v>
      </c>
      <c r="B1037" s="195" t="s">
        <v>4439</v>
      </c>
      <c r="C1037" s="196" t="s">
        <v>4209</v>
      </c>
      <c r="D1037" s="191" t="s">
        <v>2580</v>
      </c>
      <c r="E1037" s="211">
        <v>845000</v>
      </c>
      <c r="F1037" s="191"/>
    </row>
    <row r="1038" spans="1:6" ht="15.75" x14ac:dyDescent="0.25">
      <c r="A1038" s="191">
        <v>224</v>
      </c>
      <c r="B1038" s="195" t="s">
        <v>4440</v>
      </c>
      <c r="C1038" s="196" t="s">
        <v>4210</v>
      </c>
      <c r="D1038" s="191" t="s">
        <v>4457</v>
      </c>
      <c r="E1038" s="211">
        <v>560000</v>
      </c>
      <c r="F1038" s="191"/>
    </row>
    <row r="1039" spans="1:6" ht="15.75" x14ac:dyDescent="0.25">
      <c r="A1039" s="191">
        <v>225</v>
      </c>
      <c r="B1039" s="195" t="s">
        <v>4441</v>
      </c>
      <c r="C1039" s="196" t="s">
        <v>4211</v>
      </c>
      <c r="D1039" s="191" t="s">
        <v>4457</v>
      </c>
      <c r="E1039" s="211">
        <v>560000</v>
      </c>
      <c r="F1039" s="191"/>
    </row>
    <row r="1040" spans="1:6" ht="15.75" x14ac:dyDescent="0.25">
      <c r="A1040" s="191">
        <v>226</v>
      </c>
      <c r="B1040" s="195" t="s">
        <v>4442</v>
      </c>
      <c r="C1040" s="196" t="s">
        <v>4212</v>
      </c>
      <c r="D1040" s="191" t="s">
        <v>4457</v>
      </c>
      <c r="E1040" s="211">
        <v>560000</v>
      </c>
      <c r="F1040" s="191"/>
    </row>
    <row r="1041" spans="1:7" ht="15.75" x14ac:dyDescent="0.25">
      <c r="A1041" s="191">
        <v>227</v>
      </c>
      <c r="B1041" s="195" t="s">
        <v>4443</v>
      </c>
      <c r="C1041" s="196" t="s">
        <v>4213</v>
      </c>
      <c r="D1041" s="191" t="s">
        <v>4457</v>
      </c>
      <c r="E1041" s="211">
        <v>560000</v>
      </c>
      <c r="F1041" s="191"/>
    </row>
    <row r="1042" spans="1:7" ht="15.75" x14ac:dyDescent="0.25">
      <c r="A1042" s="191">
        <v>228</v>
      </c>
      <c r="B1042" s="195" t="s">
        <v>4444</v>
      </c>
      <c r="C1042" s="196" t="s">
        <v>4213</v>
      </c>
      <c r="D1042" s="191" t="s">
        <v>3505</v>
      </c>
      <c r="E1042" s="211">
        <v>230000</v>
      </c>
      <c r="F1042" s="191"/>
    </row>
    <row r="1043" spans="1:7" ht="15.75" x14ac:dyDescent="0.25">
      <c r="A1043" s="191">
        <v>229</v>
      </c>
      <c r="B1043" s="195" t="s">
        <v>4445</v>
      </c>
      <c r="C1043" s="196" t="s">
        <v>4212</v>
      </c>
      <c r="D1043" s="191" t="s">
        <v>3505</v>
      </c>
      <c r="E1043" s="211">
        <v>230000</v>
      </c>
      <c r="F1043" s="191"/>
    </row>
    <row r="1044" spans="1:7" ht="15.75" x14ac:dyDescent="0.25">
      <c r="A1044" s="191">
        <v>230</v>
      </c>
      <c r="B1044" s="195" t="s">
        <v>4446</v>
      </c>
      <c r="C1044" s="196" t="s">
        <v>4211</v>
      </c>
      <c r="D1044" s="191" t="s">
        <v>3505</v>
      </c>
      <c r="E1044" s="211">
        <v>230000</v>
      </c>
      <c r="F1044" s="191"/>
    </row>
    <row r="1045" spans="1:7" ht="15.75" x14ac:dyDescent="0.25">
      <c r="A1045" s="191">
        <v>231</v>
      </c>
      <c r="B1045" s="195" t="s">
        <v>4447</v>
      </c>
      <c r="C1045" s="196" t="s">
        <v>4210</v>
      </c>
      <c r="D1045" s="191" t="s">
        <v>3505</v>
      </c>
      <c r="E1045" s="211">
        <v>230000</v>
      </c>
      <c r="F1045" s="191"/>
    </row>
    <row r="1046" spans="1:7" ht="15.75" x14ac:dyDescent="0.25">
      <c r="A1046" s="191">
        <v>232</v>
      </c>
      <c r="B1046" s="195" t="s">
        <v>4448</v>
      </c>
      <c r="C1046" s="196" t="s">
        <v>4214</v>
      </c>
      <c r="D1046" s="191" t="s">
        <v>4457</v>
      </c>
      <c r="E1046" s="211">
        <v>560000</v>
      </c>
      <c r="F1046" s="191"/>
    </row>
    <row r="1047" spans="1:7" ht="15.75" x14ac:dyDescent="0.25">
      <c r="A1047" s="191">
        <v>233</v>
      </c>
      <c r="B1047" s="195" t="s">
        <v>4449</v>
      </c>
      <c r="C1047" s="196" t="s">
        <v>4214</v>
      </c>
      <c r="D1047" s="191" t="s">
        <v>3505</v>
      </c>
      <c r="E1047" s="211">
        <v>230000</v>
      </c>
      <c r="F1047" s="191"/>
    </row>
    <row r="1048" spans="1:7" ht="15.75" x14ac:dyDescent="0.25">
      <c r="A1048" s="191">
        <v>234</v>
      </c>
      <c r="B1048" s="195" t="s">
        <v>4450</v>
      </c>
      <c r="C1048" s="196" t="s">
        <v>3642</v>
      </c>
      <c r="D1048" s="191" t="s">
        <v>4473</v>
      </c>
      <c r="E1048" s="211">
        <v>400000</v>
      </c>
      <c r="F1048" s="191"/>
    </row>
    <row r="1049" spans="1:7" ht="15.75" x14ac:dyDescent="0.25">
      <c r="A1049" s="191">
        <v>235</v>
      </c>
      <c r="B1049" s="195" t="s">
        <v>4451</v>
      </c>
      <c r="C1049" s="196" t="s">
        <v>3735</v>
      </c>
      <c r="D1049" s="191" t="s">
        <v>4473</v>
      </c>
      <c r="E1049" s="211">
        <v>640000</v>
      </c>
      <c r="F1049" s="191"/>
    </row>
    <row r="1050" spans="1:7" ht="15.75" x14ac:dyDescent="0.25">
      <c r="A1050" s="191">
        <v>236</v>
      </c>
      <c r="B1050" s="195" t="s">
        <v>4452</v>
      </c>
      <c r="C1050" s="196" t="s">
        <v>3642</v>
      </c>
      <c r="D1050" s="191" t="s">
        <v>4473</v>
      </c>
      <c r="E1050" s="211">
        <v>240000</v>
      </c>
      <c r="F1050" s="191"/>
    </row>
    <row r="1051" spans="1:7" ht="15.75" x14ac:dyDescent="0.25">
      <c r="A1051" s="191">
        <v>237</v>
      </c>
      <c r="B1051" s="195" t="s">
        <v>4453</v>
      </c>
      <c r="C1051" s="196" t="s">
        <v>4215</v>
      </c>
      <c r="D1051" s="191" t="s">
        <v>4457</v>
      </c>
      <c r="E1051" s="211">
        <v>560000</v>
      </c>
      <c r="F1051" s="191"/>
    </row>
    <row r="1052" spans="1:7" ht="15.75" x14ac:dyDescent="0.25">
      <c r="A1052" s="191">
        <v>238</v>
      </c>
      <c r="B1052" s="195" t="s">
        <v>4454</v>
      </c>
      <c r="C1052" s="196" t="s">
        <v>4215</v>
      </c>
      <c r="D1052" s="191" t="s">
        <v>3505</v>
      </c>
      <c r="E1052" s="211">
        <v>230000</v>
      </c>
      <c r="F1052" s="191"/>
    </row>
    <row r="1053" spans="1:7" ht="15.75" x14ac:dyDescent="0.25">
      <c r="A1053" s="191">
        <v>239</v>
      </c>
      <c r="B1053" s="195" t="s">
        <v>4455</v>
      </c>
      <c r="C1053" s="196" t="s">
        <v>4216</v>
      </c>
      <c r="D1053" s="191" t="s">
        <v>3505</v>
      </c>
      <c r="E1053" s="211">
        <v>230000</v>
      </c>
      <c r="F1053" s="191"/>
    </row>
    <row r="1054" spans="1:7" ht="15.75" x14ac:dyDescent="0.25">
      <c r="A1054" s="191">
        <v>240</v>
      </c>
      <c r="B1054" s="195" t="s">
        <v>4456</v>
      </c>
      <c r="C1054" s="196" t="s">
        <v>4216</v>
      </c>
      <c r="D1054" s="191" t="s">
        <v>4457</v>
      </c>
      <c r="E1054" s="211">
        <v>560000</v>
      </c>
      <c r="F1054" s="191"/>
      <c r="G1054" s="54">
        <f>SUM(E989:E1054)</f>
        <v>37645000</v>
      </c>
    </row>
    <row r="1055" spans="1:7" ht="15.75" x14ac:dyDescent="0.25">
      <c r="A1055" s="279" t="s">
        <v>330</v>
      </c>
      <c r="B1055" s="280"/>
      <c r="C1055" s="280"/>
      <c r="D1055" s="281"/>
      <c r="E1055" s="212">
        <f>SUM(E815:E1054)</f>
        <v>139760000</v>
      </c>
      <c r="F1055" s="34"/>
    </row>
    <row r="1056" spans="1:7" ht="15.75" x14ac:dyDescent="0.25">
      <c r="A1056" s="282" t="s">
        <v>4484</v>
      </c>
      <c r="B1056" s="283"/>
      <c r="C1056" s="283"/>
      <c r="D1056" s="283"/>
      <c r="E1056" s="284"/>
      <c r="F1056" s="283"/>
    </row>
    <row r="1057" spans="1:7" ht="15.75" x14ac:dyDescent="0.25">
      <c r="A1057" s="246" t="s">
        <v>4482</v>
      </c>
      <c r="B1057" s="246"/>
      <c r="C1057" s="246"/>
      <c r="D1057" s="246"/>
      <c r="E1057" s="275"/>
      <c r="F1057" s="246"/>
    </row>
    <row r="1058" spans="1:7" ht="15.75" x14ac:dyDescent="0.25">
      <c r="A1058" s="247" t="s">
        <v>9</v>
      </c>
      <c r="B1058" s="247"/>
      <c r="C1058" s="247"/>
      <c r="D1058" s="247" t="s">
        <v>10</v>
      </c>
      <c r="E1058" s="276"/>
      <c r="F1058" s="247"/>
    </row>
    <row r="1059" spans="1:7" ht="15.75" x14ac:dyDescent="0.25">
      <c r="A1059" s="1"/>
      <c r="B1059" s="1"/>
      <c r="C1059" s="1"/>
      <c r="D1059" s="1"/>
      <c r="E1059" s="209"/>
      <c r="F1059" s="10"/>
    </row>
    <row r="1060" spans="1:7" ht="15.75" x14ac:dyDescent="0.25">
      <c r="A1060" s="1"/>
      <c r="B1060" s="1"/>
      <c r="C1060" s="1"/>
      <c r="D1060" s="1"/>
      <c r="E1060" s="209"/>
      <c r="F1060" s="10"/>
    </row>
    <row r="1061" spans="1:7" ht="15.75" x14ac:dyDescent="0.25">
      <c r="A1061" s="1"/>
      <c r="B1061" s="1"/>
      <c r="C1061" s="1"/>
      <c r="D1061" s="1"/>
      <c r="E1061" s="209"/>
      <c r="F1061" s="10"/>
    </row>
    <row r="1062" spans="1:7" ht="15.75" x14ac:dyDescent="0.25">
      <c r="A1062" s="1"/>
      <c r="B1062" s="1"/>
      <c r="C1062" s="1"/>
      <c r="D1062" s="1"/>
      <c r="E1062" s="209"/>
      <c r="F1062" s="10"/>
      <c r="G1062">
        <v>1200</v>
      </c>
    </row>
    <row r="1063" spans="1:7" ht="15.75" x14ac:dyDescent="0.25">
      <c r="A1063" s="1"/>
      <c r="B1063" s="1"/>
      <c r="C1063" s="1"/>
      <c r="D1063" s="1"/>
      <c r="E1063" s="209"/>
      <c r="F1063" s="10"/>
      <c r="G1063">
        <v>1260</v>
      </c>
    </row>
    <row r="1064" spans="1:7" ht="15.75" x14ac:dyDescent="0.25">
      <c r="A1064" s="247" t="s">
        <v>11</v>
      </c>
      <c r="B1064" s="247"/>
      <c r="C1064" s="247"/>
      <c r="D1064" s="247" t="s">
        <v>12</v>
      </c>
      <c r="E1064" s="276"/>
      <c r="F1064" s="247"/>
      <c r="G1064">
        <v>33580</v>
      </c>
    </row>
    <row r="1065" spans="1:7" ht="15.75" x14ac:dyDescent="0.25">
      <c r="A1065" s="203"/>
      <c r="B1065" s="285" t="s">
        <v>183</v>
      </c>
      <c r="C1065" s="285"/>
      <c r="D1065" s="203"/>
      <c r="E1065" s="210"/>
      <c r="F1065" s="203"/>
      <c r="G1065">
        <v>87780</v>
      </c>
    </row>
    <row r="1066" spans="1:7" ht="15.75" x14ac:dyDescent="0.25">
      <c r="A1066" s="204" t="s">
        <v>4478</v>
      </c>
      <c r="B1066" s="204"/>
      <c r="C1066" s="204"/>
      <c r="D1066" s="286" t="s">
        <v>4474</v>
      </c>
      <c r="E1066" s="287"/>
      <c r="F1066" s="286"/>
      <c r="G1066">
        <v>12160</v>
      </c>
    </row>
    <row r="1067" spans="1:7" ht="15.75" x14ac:dyDescent="0.25">
      <c r="A1067" s="205" t="s">
        <v>4476</v>
      </c>
      <c r="B1067" s="204"/>
      <c r="C1067" s="204"/>
      <c r="D1067" s="286" t="s">
        <v>4480</v>
      </c>
      <c r="E1067" s="287"/>
      <c r="F1067" s="286"/>
      <c r="G1067">
        <v>2000</v>
      </c>
    </row>
    <row r="1068" spans="1:7" ht="15.75" x14ac:dyDescent="0.25">
      <c r="A1068" s="204" t="s">
        <v>4479</v>
      </c>
      <c r="B1068" s="204"/>
      <c r="C1068" s="204"/>
      <c r="D1068" s="286" t="s">
        <v>4106</v>
      </c>
      <c r="E1068" s="287"/>
      <c r="F1068" s="286"/>
      <c r="G1068">
        <v>935</v>
      </c>
    </row>
    <row r="1069" spans="1:7" ht="15.75" x14ac:dyDescent="0.25">
      <c r="A1069" s="285" t="s">
        <v>4481</v>
      </c>
      <c r="B1069" s="285"/>
      <c r="C1069" s="285"/>
      <c r="D1069" s="288"/>
      <c r="E1069" s="289"/>
      <c r="F1069" s="288"/>
      <c r="G1069">
        <v>845</v>
      </c>
    </row>
    <row r="1070" spans="1:7" ht="15.75" x14ac:dyDescent="0.25">
      <c r="A1070" s="204" t="s">
        <v>4475</v>
      </c>
      <c r="B1070" s="204"/>
      <c r="C1070" s="204"/>
      <c r="D1070" s="203"/>
      <c r="E1070" s="210"/>
      <c r="F1070" s="203"/>
      <c r="G1070">
        <f>SUM(G1062:G1069)</f>
        <v>139760</v>
      </c>
    </row>
    <row r="1071" spans="1:7" ht="15.75" x14ac:dyDescent="0.25">
      <c r="A1071" s="204"/>
      <c r="B1071" s="204"/>
      <c r="C1071" s="204"/>
      <c r="D1071" s="203"/>
      <c r="E1071" s="210"/>
      <c r="F1071" s="203"/>
    </row>
    <row r="1072" spans="1:7" ht="15.75" x14ac:dyDescent="0.25">
      <c r="A1072" s="204"/>
      <c r="B1072" s="204"/>
      <c r="C1072" s="204"/>
      <c r="D1072" s="203"/>
      <c r="E1072" s="210"/>
      <c r="F1072" s="203"/>
    </row>
    <row r="1073" spans="1:12" ht="15.75" x14ac:dyDescent="0.25">
      <c r="A1073" s="204"/>
      <c r="B1073" s="204"/>
      <c r="C1073" s="204"/>
      <c r="D1073" s="203"/>
      <c r="E1073" s="210"/>
      <c r="F1073" s="203"/>
    </row>
    <row r="1074" spans="1:12" ht="15.75" x14ac:dyDescent="0.25">
      <c r="A1074" s="204"/>
      <c r="B1074" s="204"/>
      <c r="C1074" s="204"/>
      <c r="D1074" s="203"/>
      <c r="E1074" s="210"/>
      <c r="F1074" s="203"/>
    </row>
    <row r="1075" spans="1:12" ht="15.75" x14ac:dyDescent="0.25">
      <c r="A1075" s="204"/>
      <c r="B1075" s="204"/>
      <c r="C1075" s="204"/>
      <c r="D1075" s="203"/>
      <c r="E1075" s="210"/>
      <c r="F1075" s="203"/>
    </row>
    <row r="1076" spans="1:12" ht="15.75" x14ac:dyDescent="0.25">
      <c r="A1076" s="204"/>
      <c r="B1076" s="204"/>
      <c r="C1076" s="204"/>
      <c r="D1076" s="203"/>
      <c r="E1076" s="210"/>
      <c r="F1076" s="203"/>
    </row>
    <row r="1077" spans="1:12" ht="15.75" x14ac:dyDescent="0.25">
      <c r="A1077" s="204"/>
      <c r="B1077" s="204"/>
      <c r="C1077" s="204"/>
      <c r="D1077" s="203"/>
      <c r="E1077" s="210"/>
      <c r="F1077" s="203"/>
    </row>
    <row r="1078" spans="1:12" ht="15.75" x14ac:dyDescent="0.25">
      <c r="A1078" s="204"/>
      <c r="B1078" s="204"/>
      <c r="C1078" s="204"/>
      <c r="D1078" s="203"/>
      <c r="E1078" s="210"/>
      <c r="F1078" s="203"/>
    </row>
    <row r="1079" spans="1:12" ht="15.75" x14ac:dyDescent="0.25">
      <c r="A1079" s="204"/>
      <c r="B1079" s="204"/>
      <c r="C1079" s="204"/>
      <c r="D1079" s="203"/>
      <c r="E1079" s="210"/>
      <c r="F1079" s="203"/>
    </row>
    <row r="1080" spans="1:12" ht="18.75" x14ac:dyDescent="0.3">
      <c r="A1080" s="248" t="s">
        <v>166</v>
      </c>
      <c r="B1080" s="248"/>
      <c r="C1080" s="248"/>
      <c r="D1080" s="248"/>
      <c r="E1080" s="266"/>
      <c r="F1080" s="248"/>
    </row>
    <row r="1081" spans="1:12" ht="18.75" x14ac:dyDescent="0.3">
      <c r="A1081" s="249" t="s">
        <v>0</v>
      </c>
      <c r="B1081" s="249"/>
      <c r="C1081" s="249"/>
      <c r="D1081" s="249"/>
      <c r="E1081" s="267"/>
      <c r="F1081" s="249"/>
    </row>
    <row r="1082" spans="1:12" ht="22.5" x14ac:dyDescent="0.3">
      <c r="A1082" s="268" t="s">
        <v>1565</v>
      </c>
      <c r="B1082" s="268"/>
      <c r="C1082" s="268"/>
      <c r="D1082" s="268"/>
      <c r="E1082" s="269"/>
      <c r="F1082" s="268"/>
    </row>
    <row r="1083" spans="1:12" ht="31.5" x14ac:dyDescent="0.25">
      <c r="A1083" s="25" t="s">
        <v>1</v>
      </c>
      <c r="B1083" s="25" t="s">
        <v>2</v>
      </c>
      <c r="C1083" s="190" t="s">
        <v>3588</v>
      </c>
      <c r="D1083" s="25" t="s">
        <v>5</v>
      </c>
      <c r="E1083" s="208" t="s">
        <v>6</v>
      </c>
      <c r="F1083" s="25" t="s">
        <v>1564</v>
      </c>
      <c r="L1083">
        <f>2800+1150</f>
        <v>3950</v>
      </c>
    </row>
    <row r="1084" spans="1:12" ht="15.75" x14ac:dyDescent="0.25">
      <c r="A1084" s="197">
        <v>1</v>
      </c>
      <c r="B1084" s="195" t="s">
        <v>3775</v>
      </c>
      <c r="C1084" s="196" t="s">
        <v>3656</v>
      </c>
      <c r="D1084" s="197" t="s">
        <v>2577</v>
      </c>
      <c r="E1084" s="213">
        <v>430000</v>
      </c>
      <c r="F1084" s="191"/>
      <c r="G1084" s="7">
        <v>430000</v>
      </c>
    </row>
    <row r="1085" spans="1:12" ht="15.75" x14ac:dyDescent="0.25">
      <c r="A1085" s="197">
        <v>2</v>
      </c>
      <c r="B1085" s="195" t="s">
        <v>3776</v>
      </c>
      <c r="C1085" s="196" t="s">
        <v>3657</v>
      </c>
      <c r="D1085" s="197" t="s">
        <v>2577</v>
      </c>
      <c r="E1085" s="213">
        <v>430000</v>
      </c>
      <c r="F1085" s="7"/>
      <c r="G1085" s="7">
        <v>430000</v>
      </c>
    </row>
    <row r="1086" spans="1:12" ht="15.75" x14ac:dyDescent="0.25">
      <c r="A1086" s="197">
        <v>3</v>
      </c>
      <c r="B1086" s="195" t="s">
        <v>3777</v>
      </c>
      <c r="C1086" s="196" t="s">
        <v>3658</v>
      </c>
      <c r="D1086" s="197" t="s">
        <v>3505</v>
      </c>
      <c r="E1086" s="213">
        <v>230000</v>
      </c>
      <c r="F1086" s="191"/>
      <c r="G1086" s="7">
        <v>230000</v>
      </c>
    </row>
    <row r="1087" spans="1:12" ht="15.75" x14ac:dyDescent="0.25">
      <c r="A1087" s="197">
        <v>4</v>
      </c>
      <c r="B1087" s="195" t="s">
        <v>3778</v>
      </c>
      <c r="C1087" s="196" t="s">
        <v>3658</v>
      </c>
      <c r="D1087" s="197" t="s">
        <v>3770</v>
      </c>
      <c r="E1087" s="213">
        <v>560000</v>
      </c>
      <c r="F1087" s="191"/>
      <c r="G1087" s="7">
        <v>560000</v>
      </c>
    </row>
    <row r="1088" spans="1:12" ht="15.75" x14ac:dyDescent="0.25">
      <c r="A1088" s="197">
        <v>5</v>
      </c>
      <c r="B1088" s="195" t="s">
        <v>3779</v>
      </c>
      <c r="C1088" s="196" t="s">
        <v>3659</v>
      </c>
      <c r="D1088" s="197" t="s">
        <v>3505</v>
      </c>
      <c r="E1088" s="213">
        <v>230000</v>
      </c>
      <c r="F1088" s="191"/>
      <c r="G1088" s="7">
        <v>230000</v>
      </c>
    </row>
    <row r="1089" spans="1:10" ht="15.75" x14ac:dyDescent="0.25">
      <c r="A1089" s="197">
        <v>6</v>
      </c>
      <c r="B1089" s="195" t="s">
        <v>3780</v>
      </c>
      <c r="C1089" s="196" t="s">
        <v>3659</v>
      </c>
      <c r="D1089" s="197" t="s">
        <v>3770</v>
      </c>
      <c r="E1089" s="213">
        <v>560000</v>
      </c>
      <c r="F1089" s="191"/>
      <c r="G1089" s="7">
        <v>560000</v>
      </c>
    </row>
    <row r="1090" spans="1:10" ht="15.75" x14ac:dyDescent="0.25">
      <c r="A1090" s="197">
        <v>7</v>
      </c>
      <c r="B1090" s="195" t="s">
        <v>3781</v>
      </c>
      <c r="C1090" s="196" t="s">
        <v>3660</v>
      </c>
      <c r="D1090" s="197" t="s">
        <v>3505</v>
      </c>
      <c r="E1090" s="213">
        <v>230000</v>
      </c>
      <c r="F1090" s="191"/>
      <c r="G1090" s="7">
        <v>230000</v>
      </c>
    </row>
    <row r="1091" spans="1:10" ht="15.75" x14ac:dyDescent="0.25">
      <c r="A1091" s="197">
        <v>8</v>
      </c>
      <c r="B1091" s="195" t="s">
        <v>3782</v>
      </c>
      <c r="C1091" s="196" t="s">
        <v>3660</v>
      </c>
      <c r="D1091" s="197" t="s">
        <v>3770</v>
      </c>
      <c r="E1091" s="213">
        <v>560000</v>
      </c>
      <c r="F1091" s="191"/>
      <c r="G1091" s="7">
        <v>560000</v>
      </c>
    </row>
    <row r="1092" spans="1:10" ht="15.75" x14ac:dyDescent="0.25">
      <c r="A1092" s="197">
        <v>9</v>
      </c>
      <c r="B1092" s="195" t="s">
        <v>3783</v>
      </c>
      <c r="C1092" s="196" t="s">
        <v>3661</v>
      </c>
      <c r="D1092" s="197" t="s">
        <v>3505</v>
      </c>
      <c r="E1092" s="213">
        <v>230000</v>
      </c>
      <c r="F1092" s="191"/>
      <c r="G1092" s="7">
        <v>230000</v>
      </c>
    </row>
    <row r="1093" spans="1:10" ht="15.75" x14ac:dyDescent="0.25">
      <c r="A1093" s="197">
        <v>10</v>
      </c>
      <c r="B1093" s="195" t="s">
        <v>3784</v>
      </c>
      <c r="C1093" s="196" t="s">
        <v>3661</v>
      </c>
      <c r="D1093" s="197" t="s">
        <v>3770</v>
      </c>
      <c r="E1093" s="213">
        <v>560000</v>
      </c>
      <c r="F1093" s="191"/>
      <c r="G1093" s="7">
        <v>560000</v>
      </c>
      <c r="H1093">
        <f>640*2</f>
        <v>1280</v>
      </c>
    </row>
    <row r="1094" spans="1:10" ht="15.75" x14ac:dyDescent="0.25">
      <c r="A1094" s="197">
        <v>11</v>
      </c>
      <c r="B1094" s="195" t="s">
        <v>3785</v>
      </c>
      <c r="C1094" s="196" t="s">
        <v>3662</v>
      </c>
      <c r="D1094" s="197" t="s">
        <v>3505</v>
      </c>
      <c r="E1094" s="213">
        <v>230000</v>
      </c>
      <c r="F1094" s="191"/>
      <c r="G1094" s="7">
        <v>230000</v>
      </c>
      <c r="H1094">
        <f>430+560+230</f>
        <v>1220</v>
      </c>
    </row>
    <row r="1095" spans="1:10" ht="15.75" x14ac:dyDescent="0.25">
      <c r="A1095" s="197">
        <v>12</v>
      </c>
      <c r="B1095" s="195" t="s">
        <v>3786</v>
      </c>
      <c r="C1095" s="196" t="s">
        <v>3662</v>
      </c>
      <c r="D1095" s="197" t="s">
        <v>3770</v>
      </c>
      <c r="E1095" s="213">
        <v>560000</v>
      </c>
      <c r="F1095" s="191"/>
      <c r="G1095" s="7">
        <v>560000</v>
      </c>
    </row>
    <row r="1096" spans="1:10" ht="15.75" x14ac:dyDescent="0.25">
      <c r="A1096" s="197">
        <v>13</v>
      </c>
      <c r="B1096" s="195" t="s">
        <v>3787</v>
      </c>
      <c r="C1096" s="196" t="s">
        <v>3663</v>
      </c>
      <c r="D1096" s="197" t="s">
        <v>3505</v>
      </c>
      <c r="E1096" s="213">
        <v>230000</v>
      </c>
      <c r="F1096" s="191"/>
      <c r="J1096">
        <f>560*7</f>
        <v>3920</v>
      </c>
    </row>
    <row r="1097" spans="1:10" ht="15.75" x14ac:dyDescent="0.25">
      <c r="A1097" s="197">
        <v>14</v>
      </c>
      <c r="B1097" s="195" t="s">
        <v>3788</v>
      </c>
      <c r="C1097" s="196" t="s">
        <v>3663</v>
      </c>
      <c r="D1097" s="197" t="s">
        <v>3770</v>
      </c>
      <c r="E1097" s="213">
        <v>560000</v>
      </c>
      <c r="F1097" s="191"/>
    </row>
    <row r="1098" spans="1:10" ht="15.75" x14ac:dyDescent="0.25">
      <c r="A1098" s="197">
        <v>15</v>
      </c>
      <c r="B1098" s="195" t="s">
        <v>3789</v>
      </c>
      <c r="C1098" s="196" t="s">
        <v>3664</v>
      </c>
      <c r="D1098" s="197" t="s">
        <v>3770</v>
      </c>
      <c r="E1098" s="213">
        <v>560000</v>
      </c>
      <c r="F1098" s="191"/>
    </row>
    <row r="1099" spans="1:10" ht="15.75" x14ac:dyDescent="0.25">
      <c r="A1099" s="197">
        <v>16</v>
      </c>
      <c r="B1099" s="195" t="s">
        <v>3790</v>
      </c>
      <c r="C1099" s="196" t="s">
        <v>3664</v>
      </c>
      <c r="D1099" s="197" t="s">
        <v>3505</v>
      </c>
      <c r="E1099" s="213">
        <v>230000</v>
      </c>
      <c r="F1099" s="191"/>
    </row>
    <row r="1100" spans="1:10" ht="15.75" x14ac:dyDescent="0.25">
      <c r="A1100" s="197">
        <v>17</v>
      </c>
      <c r="B1100" s="195" t="s">
        <v>3791</v>
      </c>
      <c r="C1100" s="196" t="s">
        <v>3665</v>
      </c>
      <c r="D1100" s="197" t="s">
        <v>2577</v>
      </c>
      <c r="E1100" s="213">
        <v>430000</v>
      </c>
      <c r="F1100" s="191"/>
    </row>
    <row r="1101" spans="1:10" ht="15.75" x14ac:dyDescent="0.25">
      <c r="A1101" s="197">
        <v>18</v>
      </c>
      <c r="B1101" s="195" t="s">
        <v>3792</v>
      </c>
      <c r="C1101" s="196" t="s">
        <v>3665</v>
      </c>
      <c r="D1101" s="197" t="s">
        <v>1002</v>
      </c>
      <c r="E1101" s="213">
        <v>210000</v>
      </c>
      <c r="F1101" s="191"/>
    </row>
    <row r="1102" spans="1:10" ht="15.75" x14ac:dyDescent="0.25">
      <c r="A1102" s="197">
        <v>19</v>
      </c>
      <c r="B1102" s="195" t="s">
        <v>3793</v>
      </c>
      <c r="C1102" s="196" t="s">
        <v>3666</v>
      </c>
      <c r="D1102" s="197" t="s">
        <v>3771</v>
      </c>
      <c r="E1102" s="213">
        <v>640000</v>
      </c>
      <c r="F1102" s="191"/>
    </row>
    <row r="1103" spans="1:10" ht="15.75" x14ac:dyDescent="0.25">
      <c r="A1103" s="197">
        <v>20</v>
      </c>
      <c r="B1103" s="195" t="s">
        <v>3794</v>
      </c>
      <c r="C1103" s="196" t="s">
        <v>3667</v>
      </c>
      <c r="D1103" s="197" t="s">
        <v>3770</v>
      </c>
      <c r="E1103" s="213">
        <v>560000</v>
      </c>
      <c r="F1103" s="191"/>
      <c r="I1103">
        <f>790*6</f>
        <v>4740</v>
      </c>
    </row>
    <row r="1104" spans="1:10" ht="15.75" x14ac:dyDescent="0.25">
      <c r="A1104" s="197">
        <v>21</v>
      </c>
      <c r="B1104" s="195" t="s">
        <v>3795</v>
      </c>
      <c r="C1104" s="196" t="s">
        <v>3667</v>
      </c>
      <c r="D1104" s="197" t="s">
        <v>3505</v>
      </c>
      <c r="E1104" s="213">
        <v>230000</v>
      </c>
      <c r="F1104" s="191"/>
    </row>
    <row r="1105" spans="1:8" ht="15.75" x14ac:dyDescent="0.25">
      <c r="A1105" s="197">
        <v>22</v>
      </c>
      <c r="B1105" s="195" t="s">
        <v>3796</v>
      </c>
      <c r="C1105" s="196" t="s">
        <v>3668</v>
      </c>
      <c r="D1105" s="197" t="s">
        <v>3770</v>
      </c>
      <c r="E1105" s="213">
        <v>560000</v>
      </c>
      <c r="F1105" s="191"/>
      <c r="H1105">
        <f>560000*8</f>
        <v>4480000</v>
      </c>
    </row>
    <row r="1106" spans="1:8" ht="15.75" x14ac:dyDescent="0.25">
      <c r="A1106" s="197">
        <v>23</v>
      </c>
      <c r="B1106" s="195" t="s">
        <v>3797</v>
      </c>
      <c r="C1106" s="196" t="s">
        <v>3668</v>
      </c>
      <c r="D1106" s="197" t="s">
        <v>3505</v>
      </c>
      <c r="E1106" s="213">
        <v>230000</v>
      </c>
      <c r="F1106" s="191"/>
      <c r="H1106">
        <f>230000*8</f>
        <v>1840000</v>
      </c>
    </row>
    <row r="1107" spans="1:8" ht="15.75" x14ac:dyDescent="0.25">
      <c r="A1107" s="197">
        <v>24</v>
      </c>
      <c r="B1107" s="195" t="s">
        <v>3798</v>
      </c>
      <c r="C1107" s="196" t="s">
        <v>2950</v>
      </c>
      <c r="D1107" s="197" t="s">
        <v>2577</v>
      </c>
      <c r="E1107" s="213">
        <v>430000</v>
      </c>
      <c r="F1107" s="191"/>
      <c r="H1107">
        <f>H1105+H1106</f>
        <v>6320000</v>
      </c>
    </row>
    <row r="1108" spans="1:8" ht="15.75" x14ac:dyDescent="0.25">
      <c r="A1108" s="197">
        <v>25</v>
      </c>
      <c r="B1108" s="195" t="s">
        <v>3799</v>
      </c>
      <c r="C1108" s="196" t="s">
        <v>3669</v>
      </c>
      <c r="D1108" s="197" t="s">
        <v>3505</v>
      </c>
      <c r="E1108" s="213">
        <v>230000</v>
      </c>
      <c r="F1108" s="191"/>
      <c r="G1108" s="7">
        <v>230000</v>
      </c>
    </row>
    <row r="1109" spans="1:8" ht="15.75" x14ac:dyDescent="0.25">
      <c r="A1109" s="197">
        <v>26</v>
      </c>
      <c r="B1109" s="195" t="s">
        <v>3800</v>
      </c>
      <c r="C1109" s="196" t="s">
        <v>3669</v>
      </c>
      <c r="D1109" s="197" t="s">
        <v>3770</v>
      </c>
      <c r="E1109" s="213">
        <v>560000</v>
      </c>
      <c r="F1109" s="191"/>
      <c r="G1109" s="7">
        <v>560000</v>
      </c>
    </row>
    <row r="1110" spans="1:8" ht="15.75" x14ac:dyDescent="0.25">
      <c r="A1110" s="197">
        <v>27</v>
      </c>
      <c r="B1110" s="195" t="s">
        <v>3801</v>
      </c>
      <c r="C1110" s="196" t="s">
        <v>2658</v>
      </c>
      <c r="D1110" s="197" t="s">
        <v>3505</v>
      </c>
      <c r="E1110" s="213">
        <v>230000</v>
      </c>
      <c r="F1110" s="191"/>
      <c r="G1110" s="7">
        <v>230000</v>
      </c>
    </row>
    <row r="1111" spans="1:8" ht="15.75" x14ac:dyDescent="0.25">
      <c r="A1111" s="197">
        <v>28</v>
      </c>
      <c r="B1111" s="195" t="s">
        <v>3802</v>
      </c>
      <c r="C1111" s="196" t="s">
        <v>2658</v>
      </c>
      <c r="D1111" s="197" t="s">
        <v>3770</v>
      </c>
      <c r="E1111" s="213">
        <v>560000</v>
      </c>
      <c r="F1111" s="191"/>
      <c r="G1111" s="7">
        <v>560000</v>
      </c>
    </row>
    <row r="1112" spans="1:8" ht="15.75" x14ac:dyDescent="0.25">
      <c r="A1112" s="197">
        <v>29</v>
      </c>
      <c r="B1112" s="195" t="s">
        <v>3803</v>
      </c>
      <c r="C1112" s="196" t="s">
        <v>3670</v>
      </c>
      <c r="D1112" s="197" t="s">
        <v>3505</v>
      </c>
      <c r="E1112" s="213">
        <v>230000</v>
      </c>
      <c r="F1112" s="191"/>
      <c r="G1112" s="7">
        <v>230000</v>
      </c>
    </row>
    <row r="1113" spans="1:8" ht="15.75" x14ac:dyDescent="0.25">
      <c r="A1113" s="197">
        <v>30</v>
      </c>
      <c r="B1113" s="195" t="s">
        <v>3804</v>
      </c>
      <c r="C1113" s="196" t="s">
        <v>3670</v>
      </c>
      <c r="D1113" s="197" t="s">
        <v>3770</v>
      </c>
      <c r="E1113" s="213">
        <v>560000</v>
      </c>
      <c r="F1113" s="191"/>
      <c r="G1113" s="7">
        <v>560000</v>
      </c>
    </row>
    <row r="1114" spans="1:8" ht="15.75" x14ac:dyDescent="0.25">
      <c r="A1114" s="197">
        <v>31</v>
      </c>
      <c r="B1114" s="195" t="s">
        <v>3805</v>
      </c>
      <c r="C1114" s="192" t="s">
        <v>3671</v>
      </c>
      <c r="D1114" s="197" t="s">
        <v>3505</v>
      </c>
      <c r="E1114" s="213">
        <v>230000</v>
      </c>
      <c r="F1114" s="191"/>
      <c r="G1114" s="7">
        <v>230000</v>
      </c>
    </row>
    <row r="1115" spans="1:8" ht="15.75" x14ac:dyDescent="0.25">
      <c r="A1115" s="197">
        <v>32</v>
      </c>
      <c r="B1115" s="195" t="s">
        <v>3806</v>
      </c>
      <c r="C1115" s="192" t="s">
        <v>3671</v>
      </c>
      <c r="D1115" s="197" t="s">
        <v>3770</v>
      </c>
      <c r="E1115" s="213">
        <v>560000</v>
      </c>
      <c r="F1115" s="191"/>
      <c r="G1115" s="7">
        <v>560000</v>
      </c>
    </row>
    <row r="1116" spans="1:8" ht="15.75" x14ac:dyDescent="0.25">
      <c r="A1116" s="197">
        <v>33</v>
      </c>
      <c r="B1116" s="195" t="s">
        <v>3807</v>
      </c>
      <c r="C1116" s="196" t="s">
        <v>3672</v>
      </c>
      <c r="D1116" s="197" t="s">
        <v>3505</v>
      </c>
      <c r="E1116" s="213">
        <v>230000</v>
      </c>
      <c r="F1116" s="191"/>
      <c r="G1116" s="7">
        <v>230000</v>
      </c>
    </row>
    <row r="1117" spans="1:8" ht="15.75" x14ac:dyDescent="0.25">
      <c r="A1117" s="197">
        <v>34</v>
      </c>
      <c r="B1117" s="195" t="s">
        <v>3808</v>
      </c>
      <c r="C1117" s="196" t="s">
        <v>3673</v>
      </c>
      <c r="D1117" s="197" t="s">
        <v>4485</v>
      </c>
      <c r="E1117" s="213">
        <v>180000</v>
      </c>
      <c r="F1117" s="191"/>
      <c r="G1117" s="7">
        <v>230000</v>
      </c>
    </row>
    <row r="1118" spans="1:8" ht="15.75" x14ac:dyDescent="0.25">
      <c r="A1118" s="197">
        <v>35</v>
      </c>
      <c r="B1118" s="195" t="s">
        <v>3809</v>
      </c>
      <c r="C1118" s="192" t="s">
        <v>3674</v>
      </c>
      <c r="D1118" s="197" t="s">
        <v>3770</v>
      </c>
      <c r="E1118" s="213">
        <v>560000</v>
      </c>
      <c r="F1118" s="191"/>
      <c r="G1118" s="7">
        <v>560000</v>
      </c>
    </row>
    <row r="1119" spans="1:8" ht="15.75" x14ac:dyDescent="0.25">
      <c r="A1119" s="197">
        <v>36</v>
      </c>
      <c r="B1119" s="195" t="s">
        <v>3810</v>
      </c>
      <c r="C1119" s="196" t="s">
        <v>3675</v>
      </c>
      <c r="D1119" s="197" t="s">
        <v>3770</v>
      </c>
      <c r="E1119" s="213">
        <v>560000</v>
      </c>
      <c r="F1119" s="191"/>
      <c r="G1119" s="7">
        <v>560000</v>
      </c>
    </row>
    <row r="1120" spans="1:8" ht="15.75" x14ac:dyDescent="0.25">
      <c r="A1120" s="197">
        <v>37</v>
      </c>
      <c r="B1120" s="195" t="s">
        <v>3811</v>
      </c>
      <c r="C1120" s="196" t="s">
        <v>3676</v>
      </c>
      <c r="D1120" s="197" t="s">
        <v>3505</v>
      </c>
      <c r="E1120" s="213">
        <v>230000</v>
      </c>
      <c r="F1120" s="191"/>
      <c r="G1120" s="7">
        <v>230000</v>
      </c>
    </row>
    <row r="1121" spans="1:7" ht="15.75" x14ac:dyDescent="0.25">
      <c r="A1121" s="197">
        <v>38</v>
      </c>
      <c r="B1121" s="195" t="s">
        <v>3812</v>
      </c>
      <c r="C1121" s="196" t="s">
        <v>3676</v>
      </c>
      <c r="D1121" s="197" t="s">
        <v>3770</v>
      </c>
      <c r="E1121" s="213">
        <v>560000</v>
      </c>
      <c r="F1121" s="191"/>
      <c r="G1121" s="7">
        <v>560000</v>
      </c>
    </row>
    <row r="1122" spans="1:7" ht="15.75" x14ac:dyDescent="0.25">
      <c r="A1122" s="197">
        <v>39</v>
      </c>
      <c r="B1122" s="195" t="s">
        <v>3813</v>
      </c>
      <c r="C1122" s="196" t="s">
        <v>3677</v>
      </c>
      <c r="D1122" s="197" t="s">
        <v>3505</v>
      </c>
      <c r="E1122" s="213">
        <v>230000</v>
      </c>
      <c r="F1122" s="191"/>
      <c r="G1122" s="7">
        <v>230000</v>
      </c>
    </row>
    <row r="1123" spans="1:7" ht="15.75" x14ac:dyDescent="0.25">
      <c r="A1123" s="197">
        <v>40</v>
      </c>
      <c r="B1123" s="195" t="s">
        <v>3814</v>
      </c>
      <c r="C1123" s="196" t="s">
        <v>3677</v>
      </c>
      <c r="D1123" s="197" t="s">
        <v>3770</v>
      </c>
      <c r="E1123" s="213">
        <v>560000</v>
      </c>
      <c r="F1123" s="191"/>
      <c r="G1123" s="7">
        <v>560000</v>
      </c>
    </row>
    <row r="1124" spans="1:7" ht="15.75" x14ac:dyDescent="0.25">
      <c r="A1124" s="197">
        <v>41</v>
      </c>
      <c r="B1124" s="195" t="s">
        <v>3815</v>
      </c>
      <c r="C1124" s="196" t="s">
        <v>3678</v>
      </c>
      <c r="D1124" s="197" t="s">
        <v>3505</v>
      </c>
      <c r="E1124" s="213">
        <v>230000</v>
      </c>
      <c r="F1124" s="191"/>
      <c r="G1124" s="7">
        <v>230000</v>
      </c>
    </row>
    <row r="1125" spans="1:7" ht="15.75" x14ac:dyDescent="0.25">
      <c r="A1125" s="197">
        <v>42</v>
      </c>
      <c r="B1125" s="195" t="s">
        <v>3816</v>
      </c>
      <c r="C1125" s="196" t="s">
        <v>3678</v>
      </c>
      <c r="D1125" s="197" t="s">
        <v>3770</v>
      </c>
      <c r="E1125" s="213">
        <v>560000</v>
      </c>
      <c r="F1125" s="191"/>
      <c r="G1125" s="7">
        <v>560000</v>
      </c>
    </row>
    <row r="1126" spans="1:7" ht="15.75" x14ac:dyDescent="0.25">
      <c r="A1126" s="197">
        <v>43</v>
      </c>
      <c r="B1126" s="195" t="s">
        <v>3817</v>
      </c>
      <c r="C1126" s="192" t="s">
        <v>3679</v>
      </c>
      <c r="D1126" s="197" t="s">
        <v>3770</v>
      </c>
      <c r="E1126" s="213">
        <v>560000</v>
      </c>
      <c r="F1126" s="191"/>
      <c r="G1126" s="7">
        <v>560000</v>
      </c>
    </row>
    <row r="1127" spans="1:7" ht="15.75" x14ac:dyDescent="0.25">
      <c r="A1127" s="197">
        <v>44</v>
      </c>
      <c r="B1127" s="195" t="s">
        <v>3818</v>
      </c>
      <c r="C1127" s="192" t="s">
        <v>3679</v>
      </c>
      <c r="D1127" s="197" t="s">
        <v>3505</v>
      </c>
      <c r="E1127" s="213">
        <v>230000</v>
      </c>
      <c r="F1127" s="191"/>
      <c r="G1127" s="7">
        <v>230000</v>
      </c>
    </row>
    <row r="1128" spans="1:7" ht="15.75" x14ac:dyDescent="0.25">
      <c r="A1128" s="197">
        <v>45</v>
      </c>
      <c r="B1128" s="195" t="s">
        <v>3819</v>
      </c>
      <c r="C1128" s="196" t="s">
        <v>3680</v>
      </c>
      <c r="D1128" s="197" t="s">
        <v>3505</v>
      </c>
      <c r="E1128" s="213">
        <v>230000</v>
      </c>
      <c r="F1128" s="191"/>
      <c r="G1128" s="7">
        <v>230000</v>
      </c>
    </row>
    <row r="1129" spans="1:7" ht="15.75" x14ac:dyDescent="0.25">
      <c r="A1129" s="197">
        <v>46</v>
      </c>
      <c r="B1129" s="195" t="s">
        <v>3820</v>
      </c>
      <c r="C1129" s="196" t="s">
        <v>3680</v>
      </c>
      <c r="D1129" s="197" t="s">
        <v>3770</v>
      </c>
      <c r="E1129" s="213">
        <v>560000</v>
      </c>
      <c r="F1129" s="191"/>
      <c r="G1129" s="7">
        <v>560000</v>
      </c>
    </row>
    <row r="1130" spans="1:7" ht="15.75" x14ac:dyDescent="0.25">
      <c r="A1130" s="197">
        <v>47</v>
      </c>
      <c r="B1130" s="195" t="s">
        <v>3821</v>
      </c>
      <c r="C1130" s="196" t="s">
        <v>3681</v>
      </c>
      <c r="D1130" s="197" t="s">
        <v>3770</v>
      </c>
      <c r="E1130" s="213">
        <v>560000</v>
      </c>
      <c r="F1130" s="191"/>
      <c r="G1130" s="7">
        <v>560000</v>
      </c>
    </row>
    <row r="1131" spans="1:7" ht="15.75" x14ac:dyDescent="0.25">
      <c r="A1131" s="197">
        <v>48</v>
      </c>
      <c r="B1131" s="195" t="s">
        <v>3822</v>
      </c>
      <c r="C1131" s="196" t="s">
        <v>3681</v>
      </c>
      <c r="D1131" s="197" t="s">
        <v>3505</v>
      </c>
      <c r="E1131" s="213">
        <v>230000</v>
      </c>
      <c r="F1131" s="191"/>
      <c r="G1131" s="7">
        <v>230000</v>
      </c>
    </row>
    <row r="1132" spans="1:7" ht="15.75" x14ac:dyDescent="0.25">
      <c r="A1132" s="197">
        <v>49</v>
      </c>
      <c r="B1132" s="195" t="s">
        <v>3823</v>
      </c>
      <c r="C1132" s="196" t="s">
        <v>3682</v>
      </c>
      <c r="D1132" s="197" t="s">
        <v>3505</v>
      </c>
      <c r="E1132" s="213">
        <v>230000</v>
      </c>
      <c r="F1132" s="191"/>
      <c r="G1132" s="7">
        <v>230000</v>
      </c>
    </row>
    <row r="1133" spans="1:7" ht="15.75" x14ac:dyDescent="0.25">
      <c r="A1133" s="197">
        <v>50</v>
      </c>
      <c r="B1133" s="195" t="s">
        <v>3824</v>
      </c>
      <c r="C1133" s="196" t="s">
        <v>3682</v>
      </c>
      <c r="D1133" s="197" t="s">
        <v>3770</v>
      </c>
      <c r="E1133" s="213">
        <v>560000</v>
      </c>
      <c r="F1133" s="191"/>
      <c r="G1133" s="7">
        <v>560000</v>
      </c>
    </row>
    <row r="1134" spans="1:7" ht="15.75" x14ac:dyDescent="0.25">
      <c r="A1134" s="197">
        <v>51</v>
      </c>
      <c r="B1134" s="195" t="s">
        <v>3825</v>
      </c>
      <c r="C1134" s="196" t="s">
        <v>3682</v>
      </c>
      <c r="D1134" s="197" t="s">
        <v>2577</v>
      </c>
      <c r="E1134" s="213">
        <v>430000</v>
      </c>
      <c r="F1134" s="191"/>
      <c r="G1134" s="7">
        <v>430000</v>
      </c>
    </row>
    <row r="1135" spans="1:7" ht="31.5" x14ac:dyDescent="0.25">
      <c r="A1135" s="197">
        <v>52</v>
      </c>
      <c r="B1135" s="195" t="s">
        <v>3826</v>
      </c>
      <c r="C1135" s="196" t="s">
        <v>3683</v>
      </c>
      <c r="D1135" s="197" t="s">
        <v>2576</v>
      </c>
      <c r="E1135" s="213">
        <v>400000</v>
      </c>
      <c r="F1135" s="191"/>
      <c r="G1135" s="7">
        <v>400000</v>
      </c>
    </row>
    <row r="1136" spans="1:7" ht="15.75" x14ac:dyDescent="0.25">
      <c r="A1136" s="197">
        <v>53</v>
      </c>
      <c r="B1136" s="195" t="s">
        <v>3827</v>
      </c>
      <c r="C1136" s="196" t="s">
        <v>3684</v>
      </c>
      <c r="D1136" s="197" t="s">
        <v>2577</v>
      </c>
      <c r="E1136" s="213">
        <v>430000</v>
      </c>
      <c r="F1136" s="191"/>
      <c r="G1136" s="7">
        <v>430000</v>
      </c>
    </row>
    <row r="1137" spans="1:9" ht="15.75" x14ac:dyDescent="0.25">
      <c r="A1137" s="197">
        <v>54</v>
      </c>
      <c r="B1137" s="195" t="s">
        <v>3828</v>
      </c>
      <c r="C1137" s="196" t="s">
        <v>3685</v>
      </c>
      <c r="D1137" s="197" t="s">
        <v>3505</v>
      </c>
      <c r="E1137" s="213">
        <v>230000</v>
      </c>
      <c r="F1137" s="191"/>
      <c r="G1137" s="7">
        <v>230000</v>
      </c>
    </row>
    <row r="1138" spans="1:9" ht="15.75" x14ac:dyDescent="0.25">
      <c r="A1138" s="197">
        <v>55</v>
      </c>
      <c r="B1138" s="195" t="s">
        <v>3829</v>
      </c>
      <c r="C1138" s="196" t="s">
        <v>3685</v>
      </c>
      <c r="D1138" s="197" t="s">
        <v>3770</v>
      </c>
      <c r="E1138" s="213">
        <v>560000</v>
      </c>
      <c r="F1138" s="191"/>
      <c r="G1138" s="7">
        <v>560000</v>
      </c>
    </row>
    <row r="1139" spans="1:9" ht="15.75" x14ac:dyDescent="0.25">
      <c r="A1139" s="197">
        <v>56</v>
      </c>
      <c r="B1139" s="195" t="s">
        <v>3830</v>
      </c>
      <c r="C1139" s="196" t="s">
        <v>3686</v>
      </c>
      <c r="D1139" s="197" t="s">
        <v>2577</v>
      </c>
      <c r="E1139" s="213">
        <v>430000</v>
      </c>
      <c r="F1139" s="191"/>
    </row>
    <row r="1140" spans="1:9" ht="15.75" x14ac:dyDescent="0.25">
      <c r="A1140" s="197">
        <v>57</v>
      </c>
      <c r="B1140" s="195" t="s">
        <v>3831</v>
      </c>
      <c r="C1140" s="196" t="s">
        <v>3687</v>
      </c>
      <c r="D1140" s="197" t="s">
        <v>3505</v>
      </c>
      <c r="E1140" s="213">
        <v>230000</v>
      </c>
      <c r="F1140" s="191"/>
    </row>
    <row r="1141" spans="1:9" ht="15.75" x14ac:dyDescent="0.25">
      <c r="A1141" s="197">
        <v>58</v>
      </c>
      <c r="B1141" s="195" t="s">
        <v>3832</v>
      </c>
      <c r="C1141" s="196" t="s">
        <v>3687</v>
      </c>
      <c r="D1141" s="197" t="s">
        <v>3770</v>
      </c>
      <c r="E1141" s="213">
        <v>560000</v>
      </c>
      <c r="F1141" s="191"/>
    </row>
    <row r="1142" spans="1:9" ht="15.75" x14ac:dyDescent="0.25">
      <c r="A1142" s="197">
        <v>59</v>
      </c>
      <c r="B1142" s="195" t="s">
        <v>3833</v>
      </c>
      <c r="C1142" s="196" t="s">
        <v>3688</v>
      </c>
      <c r="D1142" s="197" t="s">
        <v>3770</v>
      </c>
      <c r="E1142" s="213">
        <v>560000</v>
      </c>
      <c r="F1142" s="191"/>
    </row>
    <row r="1143" spans="1:9" ht="15.75" x14ac:dyDescent="0.25">
      <c r="A1143" s="197">
        <v>60</v>
      </c>
      <c r="B1143" s="195" t="s">
        <v>3834</v>
      </c>
      <c r="C1143" s="196" t="s">
        <v>3688</v>
      </c>
      <c r="D1143" s="197" t="s">
        <v>3505</v>
      </c>
      <c r="E1143" s="213">
        <v>230000</v>
      </c>
      <c r="F1143" s="191"/>
    </row>
    <row r="1144" spans="1:9" ht="15.75" x14ac:dyDescent="0.25">
      <c r="A1144" s="197">
        <v>61</v>
      </c>
      <c r="B1144" s="195" t="s">
        <v>3835</v>
      </c>
      <c r="C1144" s="196" t="s">
        <v>3689</v>
      </c>
      <c r="D1144" s="197" t="s">
        <v>3505</v>
      </c>
      <c r="E1144" s="213">
        <v>230000</v>
      </c>
      <c r="F1144" s="191"/>
    </row>
    <row r="1145" spans="1:9" ht="15.75" x14ac:dyDescent="0.25">
      <c r="A1145" s="197">
        <v>62</v>
      </c>
      <c r="B1145" s="195" t="s">
        <v>3836</v>
      </c>
      <c r="C1145" s="196" t="s">
        <v>3689</v>
      </c>
      <c r="D1145" s="197" t="s">
        <v>3770</v>
      </c>
      <c r="E1145" s="213">
        <v>560000</v>
      </c>
      <c r="F1145" s="191"/>
    </row>
    <row r="1146" spans="1:9" ht="15.75" x14ac:dyDescent="0.25">
      <c r="A1146" s="197">
        <v>63</v>
      </c>
      <c r="B1146" s="195" t="s">
        <v>3837</v>
      </c>
      <c r="C1146" s="196" t="s">
        <v>3690</v>
      </c>
      <c r="D1146" s="197" t="s">
        <v>3770</v>
      </c>
      <c r="E1146" s="213">
        <v>560000</v>
      </c>
      <c r="F1146" s="191"/>
    </row>
    <row r="1147" spans="1:9" ht="15.75" x14ac:dyDescent="0.25">
      <c r="A1147" s="197">
        <v>64</v>
      </c>
      <c r="B1147" s="195" t="s">
        <v>3838</v>
      </c>
      <c r="C1147" s="196" t="s">
        <v>3690</v>
      </c>
      <c r="D1147" s="197" t="s">
        <v>3505</v>
      </c>
      <c r="E1147" s="213">
        <v>230000</v>
      </c>
      <c r="F1147" s="191"/>
    </row>
    <row r="1148" spans="1:9" ht="15.75" x14ac:dyDescent="0.25">
      <c r="A1148" s="197">
        <v>65</v>
      </c>
      <c r="B1148" s="195" t="s">
        <v>3839</v>
      </c>
      <c r="C1148" s="196" t="s">
        <v>3691</v>
      </c>
      <c r="D1148" s="197" t="s">
        <v>3770</v>
      </c>
      <c r="E1148" s="213">
        <v>560000</v>
      </c>
      <c r="F1148" s="191"/>
    </row>
    <row r="1149" spans="1:9" ht="15.75" x14ac:dyDescent="0.25">
      <c r="A1149" s="197">
        <v>66</v>
      </c>
      <c r="B1149" s="195" t="s">
        <v>3840</v>
      </c>
      <c r="C1149" s="196" t="s">
        <v>3691</v>
      </c>
      <c r="D1149" s="197" t="s">
        <v>3505</v>
      </c>
      <c r="E1149" s="213">
        <v>230000</v>
      </c>
      <c r="F1149" s="191"/>
    </row>
    <row r="1150" spans="1:9" ht="15.75" x14ac:dyDescent="0.25">
      <c r="A1150" s="197">
        <v>67</v>
      </c>
      <c r="B1150" s="195" t="s">
        <v>3841</v>
      </c>
      <c r="C1150" s="196" t="s">
        <v>3692</v>
      </c>
      <c r="D1150" s="197" t="s">
        <v>3770</v>
      </c>
      <c r="E1150" s="213">
        <v>560000</v>
      </c>
      <c r="F1150" s="191"/>
      <c r="G1150" s="7">
        <v>560000</v>
      </c>
    </row>
    <row r="1151" spans="1:9" ht="15.75" x14ac:dyDescent="0.25">
      <c r="A1151" s="197">
        <v>68</v>
      </c>
      <c r="B1151" s="195" t="s">
        <v>3842</v>
      </c>
      <c r="C1151" s="196" t="s">
        <v>3692</v>
      </c>
      <c r="D1151" s="197" t="s">
        <v>3505</v>
      </c>
      <c r="E1151" s="213">
        <v>230000</v>
      </c>
      <c r="F1151" s="191"/>
      <c r="G1151" s="7">
        <v>230000</v>
      </c>
      <c r="I1151">
        <f>2240+920</f>
        <v>3160</v>
      </c>
    </row>
    <row r="1152" spans="1:9" ht="15.75" x14ac:dyDescent="0.25">
      <c r="A1152" s="197">
        <v>69</v>
      </c>
      <c r="B1152" s="195" t="s">
        <v>3843</v>
      </c>
      <c r="C1152" s="196" t="s">
        <v>3693</v>
      </c>
      <c r="D1152" s="197" t="s">
        <v>3505</v>
      </c>
      <c r="E1152" s="213">
        <v>230000</v>
      </c>
      <c r="F1152" s="191"/>
      <c r="G1152" s="7">
        <v>230000</v>
      </c>
    </row>
    <row r="1153" spans="1:11" ht="15.75" x14ac:dyDescent="0.25">
      <c r="A1153" s="197">
        <v>70</v>
      </c>
      <c r="B1153" s="195" t="s">
        <v>3844</v>
      </c>
      <c r="C1153" s="196" t="s">
        <v>3693</v>
      </c>
      <c r="D1153" s="197" t="s">
        <v>3770</v>
      </c>
      <c r="E1153" s="213">
        <v>560000</v>
      </c>
      <c r="F1153" s="191"/>
      <c r="G1153" s="7">
        <v>560000</v>
      </c>
    </row>
    <row r="1154" spans="1:11" ht="15.75" x14ac:dyDescent="0.25">
      <c r="A1154" s="197">
        <v>71</v>
      </c>
      <c r="B1154" s="195" t="s">
        <v>3845</v>
      </c>
      <c r="C1154" s="196" t="s">
        <v>3694</v>
      </c>
      <c r="D1154" s="197" t="s">
        <v>3770</v>
      </c>
      <c r="E1154" s="213">
        <v>560000</v>
      </c>
      <c r="F1154" s="191"/>
      <c r="G1154" s="54">
        <f>SUM(G1084:G1153)</f>
        <v>18710000</v>
      </c>
    </row>
    <row r="1155" spans="1:11" ht="15.75" x14ac:dyDescent="0.25">
      <c r="A1155" s="197">
        <v>72</v>
      </c>
      <c r="B1155" s="195" t="s">
        <v>3846</v>
      </c>
      <c r="C1155" s="196" t="s">
        <v>3694</v>
      </c>
      <c r="D1155" s="197" t="s">
        <v>3505</v>
      </c>
      <c r="E1155" s="213">
        <v>230000</v>
      </c>
      <c r="F1155" s="191"/>
      <c r="G1155" t="s">
        <v>413</v>
      </c>
    </row>
    <row r="1156" spans="1:11" ht="15.75" x14ac:dyDescent="0.25">
      <c r="A1156" s="197">
        <v>73</v>
      </c>
      <c r="B1156" s="195" t="s">
        <v>3847</v>
      </c>
      <c r="C1156" s="196" t="s">
        <v>3695</v>
      </c>
      <c r="D1156" s="197" t="s">
        <v>3355</v>
      </c>
      <c r="E1156" s="213">
        <v>935000</v>
      </c>
      <c r="F1156" s="191"/>
    </row>
    <row r="1157" spans="1:11" ht="15.75" x14ac:dyDescent="0.25">
      <c r="A1157" s="197">
        <v>74</v>
      </c>
      <c r="B1157" s="195" t="s">
        <v>3848</v>
      </c>
      <c r="C1157" s="196" t="s">
        <v>3696</v>
      </c>
      <c r="D1157" s="197" t="s">
        <v>3770</v>
      </c>
      <c r="E1157" s="213">
        <v>560000</v>
      </c>
      <c r="F1157" s="191"/>
      <c r="J1157">
        <f>790*5</f>
        <v>3950</v>
      </c>
      <c r="K1157">
        <f>790*3</f>
        <v>2370</v>
      </c>
    </row>
    <row r="1158" spans="1:11" ht="15.75" x14ac:dyDescent="0.25">
      <c r="A1158" s="197">
        <v>75</v>
      </c>
      <c r="B1158" s="195" t="s">
        <v>3849</v>
      </c>
      <c r="C1158" s="196" t="s">
        <v>3696</v>
      </c>
      <c r="D1158" s="197" t="s">
        <v>3505</v>
      </c>
      <c r="E1158" s="213">
        <v>230000</v>
      </c>
      <c r="F1158" s="191"/>
    </row>
    <row r="1159" spans="1:11" ht="15.75" x14ac:dyDescent="0.25">
      <c r="A1159" s="197">
        <v>76</v>
      </c>
      <c r="B1159" s="195" t="s">
        <v>3850</v>
      </c>
      <c r="C1159" s="196" t="s">
        <v>3697</v>
      </c>
      <c r="D1159" s="197" t="s">
        <v>3505</v>
      </c>
      <c r="E1159" s="213">
        <v>230000</v>
      </c>
      <c r="F1159" s="191"/>
      <c r="H1159">
        <f>560*3</f>
        <v>1680</v>
      </c>
    </row>
    <row r="1160" spans="1:11" ht="15.75" x14ac:dyDescent="0.25">
      <c r="A1160" s="197">
        <v>77</v>
      </c>
      <c r="B1160" s="195" t="s">
        <v>3851</v>
      </c>
      <c r="C1160" s="196" t="s">
        <v>3697</v>
      </c>
      <c r="D1160" s="197" t="s">
        <v>3770</v>
      </c>
      <c r="E1160" s="213">
        <v>560000</v>
      </c>
      <c r="F1160" s="191"/>
      <c r="H1160">
        <v>690</v>
      </c>
    </row>
    <row r="1161" spans="1:11" ht="15.75" x14ac:dyDescent="0.25">
      <c r="A1161" s="197">
        <v>78</v>
      </c>
      <c r="B1161" s="195" t="s">
        <v>3852</v>
      </c>
      <c r="C1161" s="196" t="s">
        <v>3698</v>
      </c>
      <c r="D1161" s="197" t="s">
        <v>3770</v>
      </c>
      <c r="E1161" s="213">
        <v>560000</v>
      </c>
      <c r="F1161" s="191"/>
      <c r="H1161">
        <f>H1159+H1160</f>
        <v>2370</v>
      </c>
    </row>
    <row r="1162" spans="1:11" ht="15.75" x14ac:dyDescent="0.25">
      <c r="A1162" s="197">
        <v>79</v>
      </c>
      <c r="B1162" s="195" t="s">
        <v>3853</v>
      </c>
      <c r="C1162" s="196" t="s">
        <v>3698</v>
      </c>
      <c r="D1162" s="197" t="s">
        <v>3505</v>
      </c>
      <c r="E1162" s="213">
        <v>230000</v>
      </c>
      <c r="F1162" s="191"/>
    </row>
    <row r="1163" spans="1:11" ht="15.75" x14ac:dyDescent="0.25">
      <c r="A1163" s="197">
        <v>80</v>
      </c>
      <c r="B1163" s="195" t="s">
        <v>3854</v>
      </c>
      <c r="C1163" s="196" t="s">
        <v>3699</v>
      </c>
      <c r="D1163" s="197" t="s">
        <v>3505</v>
      </c>
      <c r="E1163" s="213">
        <v>230000</v>
      </c>
      <c r="F1163" s="191"/>
    </row>
    <row r="1164" spans="1:11" ht="15.75" x14ac:dyDescent="0.25">
      <c r="A1164" s="197">
        <v>81</v>
      </c>
      <c r="B1164" s="195" t="s">
        <v>3855</v>
      </c>
      <c r="C1164" s="196" t="s">
        <v>3699</v>
      </c>
      <c r="D1164" s="197" t="s">
        <v>3770</v>
      </c>
      <c r="E1164" s="213">
        <v>560000</v>
      </c>
      <c r="F1164" s="191"/>
    </row>
    <row r="1165" spans="1:11" ht="15.75" x14ac:dyDescent="0.25">
      <c r="A1165" s="197">
        <v>82</v>
      </c>
      <c r="B1165" s="195" t="s">
        <v>3856</v>
      </c>
      <c r="C1165" s="196" t="s">
        <v>3700</v>
      </c>
      <c r="D1165" s="197" t="s">
        <v>4483</v>
      </c>
      <c r="E1165" s="213">
        <v>640000</v>
      </c>
      <c r="F1165" s="191"/>
    </row>
    <row r="1166" spans="1:11" ht="15.75" x14ac:dyDescent="0.25">
      <c r="A1166" s="197">
        <v>83</v>
      </c>
      <c r="B1166" s="195" t="s">
        <v>3857</v>
      </c>
      <c r="C1166" s="196" t="s">
        <v>3701</v>
      </c>
      <c r="D1166" s="197" t="s">
        <v>3770</v>
      </c>
      <c r="E1166" s="213">
        <v>560000</v>
      </c>
      <c r="F1166" s="191"/>
    </row>
    <row r="1167" spans="1:11" ht="15.75" x14ac:dyDescent="0.25">
      <c r="A1167" s="197">
        <v>84</v>
      </c>
      <c r="B1167" s="195" t="s">
        <v>3858</v>
      </c>
      <c r="C1167" s="196" t="s">
        <v>3701</v>
      </c>
      <c r="D1167" s="197" t="s">
        <v>3505</v>
      </c>
      <c r="E1167" s="213">
        <v>230000</v>
      </c>
      <c r="F1167" s="191"/>
    </row>
    <row r="1168" spans="1:11" ht="15.75" x14ac:dyDescent="0.25">
      <c r="A1168" s="197">
        <v>85</v>
      </c>
      <c r="B1168" s="195" t="s">
        <v>3859</v>
      </c>
      <c r="C1168" s="196" t="s">
        <v>3702</v>
      </c>
      <c r="D1168" s="197" t="s">
        <v>3505</v>
      </c>
      <c r="E1168" s="213">
        <v>230000</v>
      </c>
      <c r="F1168" s="191"/>
    </row>
    <row r="1169" spans="1:6" ht="15.75" x14ac:dyDescent="0.25">
      <c r="A1169" s="197">
        <v>86</v>
      </c>
      <c r="B1169" s="195" t="s">
        <v>3860</v>
      </c>
      <c r="C1169" s="196" t="s">
        <v>3702</v>
      </c>
      <c r="D1169" s="197" t="s">
        <v>3770</v>
      </c>
      <c r="E1169" s="213">
        <v>560000</v>
      </c>
      <c r="F1169" s="191"/>
    </row>
    <row r="1170" spans="1:6" ht="15.75" x14ac:dyDescent="0.25">
      <c r="A1170" s="197">
        <v>87</v>
      </c>
      <c r="B1170" s="195" t="s">
        <v>3861</v>
      </c>
      <c r="C1170" s="196" t="s">
        <v>3703</v>
      </c>
      <c r="D1170" s="197" t="s">
        <v>3770</v>
      </c>
      <c r="E1170" s="213">
        <v>560000</v>
      </c>
      <c r="F1170" s="191"/>
    </row>
    <row r="1171" spans="1:6" ht="15.75" x14ac:dyDescent="0.25">
      <c r="A1171" s="197">
        <v>88</v>
      </c>
      <c r="B1171" s="195" t="s">
        <v>3862</v>
      </c>
      <c r="C1171" s="196" t="s">
        <v>3703</v>
      </c>
      <c r="D1171" s="197" t="s">
        <v>3505</v>
      </c>
      <c r="E1171" s="213">
        <v>230000</v>
      </c>
      <c r="F1171" s="191"/>
    </row>
    <row r="1172" spans="1:6" ht="15.75" x14ac:dyDescent="0.25">
      <c r="A1172" s="197">
        <v>89</v>
      </c>
      <c r="B1172" s="195" t="s">
        <v>3863</v>
      </c>
      <c r="C1172" s="196" t="s">
        <v>3704</v>
      </c>
      <c r="D1172" s="197" t="s">
        <v>3770</v>
      </c>
      <c r="E1172" s="213">
        <v>560000</v>
      </c>
      <c r="F1172" s="191"/>
    </row>
    <row r="1173" spans="1:6" ht="15.75" x14ac:dyDescent="0.25">
      <c r="A1173" s="197">
        <v>90</v>
      </c>
      <c r="B1173" s="195" t="s">
        <v>3864</v>
      </c>
      <c r="C1173" s="196" t="s">
        <v>3704</v>
      </c>
      <c r="D1173" s="197" t="s">
        <v>3505</v>
      </c>
      <c r="E1173" s="213">
        <v>230000</v>
      </c>
      <c r="F1173" s="191"/>
    </row>
    <row r="1174" spans="1:6" ht="15.75" x14ac:dyDescent="0.25">
      <c r="A1174" s="197">
        <v>91</v>
      </c>
      <c r="B1174" s="195" t="s">
        <v>3865</v>
      </c>
      <c r="C1174" s="196" t="s">
        <v>3705</v>
      </c>
      <c r="D1174" s="197" t="s">
        <v>2577</v>
      </c>
      <c r="E1174" s="213">
        <v>430000</v>
      </c>
      <c r="F1174" s="191"/>
    </row>
    <row r="1175" spans="1:6" ht="15.75" x14ac:dyDescent="0.25">
      <c r="A1175" s="197">
        <v>92</v>
      </c>
      <c r="B1175" s="195" t="s">
        <v>3866</v>
      </c>
      <c r="C1175" s="196" t="s">
        <v>3706</v>
      </c>
      <c r="D1175" s="197" t="s">
        <v>3770</v>
      </c>
      <c r="E1175" s="213">
        <v>560000</v>
      </c>
      <c r="F1175" s="191"/>
    </row>
    <row r="1176" spans="1:6" ht="15.75" x14ac:dyDescent="0.25">
      <c r="A1176" s="197">
        <v>93</v>
      </c>
      <c r="B1176" s="195" t="s">
        <v>3867</v>
      </c>
      <c r="C1176" s="196" t="s">
        <v>3706</v>
      </c>
      <c r="D1176" s="197" t="s">
        <v>3505</v>
      </c>
      <c r="E1176" s="213">
        <v>230000</v>
      </c>
      <c r="F1176" s="191"/>
    </row>
    <row r="1177" spans="1:6" ht="15.75" x14ac:dyDescent="0.25">
      <c r="A1177" s="197">
        <v>94</v>
      </c>
      <c r="B1177" s="195" t="s">
        <v>3868</v>
      </c>
      <c r="C1177" s="196" t="s">
        <v>3707</v>
      </c>
      <c r="D1177" s="197" t="s">
        <v>3505</v>
      </c>
      <c r="E1177" s="213">
        <v>230000</v>
      </c>
      <c r="F1177" s="191"/>
    </row>
    <row r="1178" spans="1:6" ht="15.75" x14ac:dyDescent="0.25">
      <c r="A1178" s="197">
        <v>95</v>
      </c>
      <c r="B1178" s="195" t="s">
        <v>3869</v>
      </c>
      <c r="C1178" s="196" t="s">
        <v>3707</v>
      </c>
      <c r="D1178" s="197" t="s">
        <v>3770</v>
      </c>
      <c r="E1178" s="213">
        <v>560000</v>
      </c>
      <c r="F1178" s="191"/>
    </row>
    <row r="1179" spans="1:6" ht="15.75" x14ac:dyDescent="0.25">
      <c r="A1179" s="197">
        <v>96</v>
      </c>
      <c r="B1179" s="195" t="s">
        <v>3870</v>
      </c>
      <c r="C1179" s="196" t="s">
        <v>2797</v>
      </c>
      <c r="D1179" s="197" t="s">
        <v>3770</v>
      </c>
      <c r="E1179" s="213">
        <v>560000</v>
      </c>
      <c r="F1179" s="191"/>
    </row>
    <row r="1180" spans="1:6" ht="15.75" x14ac:dyDescent="0.25">
      <c r="A1180" s="197">
        <v>97</v>
      </c>
      <c r="B1180" s="195" t="s">
        <v>3871</v>
      </c>
      <c r="C1180" s="196" t="s">
        <v>2797</v>
      </c>
      <c r="D1180" s="197" t="s">
        <v>3505</v>
      </c>
      <c r="E1180" s="213">
        <v>230000</v>
      </c>
      <c r="F1180" s="191"/>
    </row>
    <row r="1181" spans="1:6" ht="15.75" x14ac:dyDescent="0.25">
      <c r="A1181" s="197">
        <v>98</v>
      </c>
      <c r="B1181" s="195" t="s">
        <v>3872</v>
      </c>
      <c r="C1181" s="196" t="s">
        <v>3708</v>
      </c>
      <c r="D1181" s="197" t="s">
        <v>3505</v>
      </c>
      <c r="E1181" s="213">
        <v>230000</v>
      </c>
      <c r="F1181" s="191"/>
    </row>
    <row r="1182" spans="1:6" ht="15.75" x14ac:dyDescent="0.25">
      <c r="A1182" s="197">
        <v>99</v>
      </c>
      <c r="B1182" s="195" t="s">
        <v>3873</v>
      </c>
      <c r="C1182" s="196" t="s">
        <v>3708</v>
      </c>
      <c r="D1182" s="197" t="s">
        <v>3770</v>
      </c>
      <c r="E1182" s="213">
        <v>560000</v>
      </c>
      <c r="F1182" s="191"/>
    </row>
    <row r="1183" spans="1:6" ht="15.75" x14ac:dyDescent="0.25">
      <c r="A1183" s="197">
        <v>100</v>
      </c>
      <c r="B1183" s="195" t="s">
        <v>3874</v>
      </c>
      <c r="C1183" s="196" t="s">
        <v>3709</v>
      </c>
      <c r="D1183" s="197" t="s">
        <v>3770</v>
      </c>
      <c r="E1183" s="213">
        <v>560000</v>
      </c>
      <c r="F1183" s="191"/>
    </row>
    <row r="1184" spans="1:6" ht="15.75" x14ac:dyDescent="0.25">
      <c r="A1184" s="197">
        <v>101</v>
      </c>
      <c r="B1184" s="195" t="s">
        <v>3875</v>
      </c>
      <c r="C1184" s="196" t="s">
        <v>3709</v>
      </c>
      <c r="D1184" s="197" t="s">
        <v>3505</v>
      </c>
      <c r="E1184" s="213">
        <v>230000</v>
      </c>
      <c r="F1184" s="191"/>
    </row>
    <row r="1185" spans="1:6" ht="15.75" x14ac:dyDescent="0.25">
      <c r="A1185" s="197">
        <v>102</v>
      </c>
      <c r="B1185" s="195" t="s">
        <v>3876</v>
      </c>
      <c r="C1185" s="196" t="s">
        <v>3710</v>
      </c>
      <c r="D1185" s="197" t="s">
        <v>3505</v>
      </c>
      <c r="E1185" s="213">
        <v>230000</v>
      </c>
      <c r="F1185" s="191"/>
    </row>
    <row r="1186" spans="1:6" ht="15.75" x14ac:dyDescent="0.25">
      <c r="A1186" s="197">
        <v>103</v>
      </c>
      <c r="B1186" s="195" t="s">
        <v>3877</v>
      </c>
      <c r="C1186" s="196" t="s">
        <v>3710</v>
      </c>
      <c r="D1186" s="197" t="s">
        <v>3770</v>
      </c>
      <c r="E1186" s="213">
        <v>560000</v>
      </c>
      <c r="F1186" s="191"/>
    </row>
    <row r="1187" spans="1:6" ht="15.75" x14ac:dyDescent="0.25">
      <c r="A1187" s="197">
        <v>104</v>
      </c>
      <c r="B1187" s="195" t="s">
        <v>3878</v>
      </c>
      <c r="C1187" s="196" t="s">
        <v>3711</v>
      </c>
      <c r="D1187" s="197" t="s">
        <v>3770</v>
      </c>
      <c r="E1187" s="213">
        <v>560000</v>
      </c>
      <c r="F1187" s="191"/>
    </row>
    <row r="1188" spans="1:6" ht="15.75" x14ac:dyDescent="0.25">
      <c r="A1188" s="197">
        <v>105</v>
      </c>
      <c r="B1188" s="195" t="s">
        <v>3879</v>
      </c>
      <c r="C1188" s="196" t="s">
        <v>3712</v>
      </c>
      <c r="D1188" s="197" t="s">
        <v>3770</v>
      </c>
      <c r="E1188" s="213">
        <v>560000</v>
      </c>
      <c r="F1188" s="191"/>
    </row>
    <row r="1189" spans="1:6" ht="15.75" x14ac:dyDescent="0.25">
      <c r="A1189" s="197">
        <v>106</v>
      </c>
      <c r="B1189" s="195" t="s">
        <v>3880</v>
      </c>
      <c r="C1189" s="196" t="s">
        <v>3712</v>
      </c>
      <c r="D1189" s="197" t="s">
        <v>3505</v>
      </c>
      <c r="E1189" s="213">
        <v>230000</v>
      </c>
      <c r="F1189" s="191"/>
    </row>
    <row r="1190" spans="1:6" ht="15.75" x14ac:dyDescent="0.25">
      <c r="A1190" s="197">
        <v>107</v>
      </c>
      <c r="B1190" s="195" t="s">
        <v>3881</v>
      </c>
      <c r="C1190" s="196" t="s">
        <v>3713</v>
      </c>
      <c r="D1190" s="197" t="s">
        <v>3772</v>
      </c>
      <c r="E1190" s="213">
        <v>845000</v>
      </c>
      <c r="F1190" s="191"/>
    </row>
    <row r="1191" spans="1:6" ht="15.75" x14ac:dyDescent="0.25">
      <c r="A1191" s="197">
        <v>108</v>
      </c>
      <c r="B1191" s="195" t="s">
        <v>3882</v>
      </c>
      <c r="C1191" s="196" t="s">
        <v>3714</v>
      </c>
      <c r="D1191" s="197" t="s">
        <v>3770</v>
      </c>
      <c r="E1191" s="213">
        <v>560000</v>
      </c>
      <c r="F1191" s="191"/>
    </row>
    <row r="1192" spans="1:6" ht="15.75" x14ac:dyDescent="0.25">
      <c r="A1192" s="197">
        <v>109</v>
      </c>
      <c r="B1192" s="195" t="s">
        <v>3883</v>
      </c>
      <c r="C1192" s="196" t="s">
        <v>3714</v>
      </c>
      <c r="D1192" s="197" t="s">
        <v>3505</v>
      </c>
      <c r="E1192" s="213">
        <v>230000</v>
      </c>
      <c r="F1192" s="191"/>
    </row>
    <row r="1193" spans="1:6" ht="15.75" x14ac:dyDescent="0.25">
      <c r="A1193" s="197">
        <v>110</v>
      </c>
      <c r="B1193" s="195" t="s">
        <v>3884</v>
      </c>
      <c r="C1193" s="196" t="s">
        <v>3715</v>
      </c>
      <c r="D1193" s="197" t="s">
        <v>3505</v>
      </c>
      <c r="E1193" s="213">
        <v>230000</v>
      </c>
      <c r="F1193" s="191"/>
    </row>
    <row r="1194" spans="1:6" ht="15.75" x14ac:dyDescent="0.25">
      <c r="A1194" s="197">
        <v>111</v>
      </c>
      <c r="B1194" s="195" t="s">
        <v>3885</v>
      </c>
      <c r="C1194" s="196" t="s">
        <v>3715</v>
      </c>
      <c r="D1194" s="197" t="s">
        <v>3770</v>
      </c>
      <c r="E1194" s="213">
        <v>560000</v>
      </c>
      <c r="F1194" s="191"/>
    </row>
    <row r="1195" spans="1:6" ht="15.75" x14ac:dyDescent="0.25">
      <c r="A1195" s="197">
        <v>112</v>
      </c>
      <c r="B1195" s="195" t="s">
        <v>3886</v>
      </c>
      <c r="C1195" s="192" t="s">
        <v>3716</v>
      </c>
      <c r="D1195" s="197" t="s">
        <v>3770</v>
      </c>
      <c r="E1195" s="213">
        <v>560000</v>
      </c>
      <c r="F1195" s="191"/>
    </row>
    <row r="1196" spans="1:6" ht="15.75" x14ac:dyDescent="0.25">
      <c r="A1196" s="197">
        <v>113</v>
      </c>
      <c r="B1196" s="195" t="s">
        <v>3887</v>
      </c>
      <c r="C1196" s="192" t="s">
        <v>3716</v>
      </c>
      <c r="D1196" s="197" t="s">
        <v>3505</v>
      </c>
      <c r="E1196" s="213">
        <v>230000</v>
      </c>
      <c r="F1196" s="191"/>
    </row>
    <row r="1197" spans="1:6" ht="15.75" x14ac:dyDescent="0.25">
      <c r="A1197" s="197">
        <v>114</v>
      </c>
      <c r="B1197" s="195" t="s">
        <v>3888</v>
      </c>
      <c r="C1197" s="196" t="s">
        <v>3717</v>
      </c>
      <c r="D1197" s="197" t="s">
        <v>3770</v>
      </c>
      <c r="E1197" s="213">
        <v>560000</v>
      </c>
      <c r="F1197" s="191"/>
    </row>
    <row r="1198" spans="1:6" ht="15.75" x14ac:dyDescent="0.25">
      <c r="A1198" s="197">
        <v>115</v>
      </c>
      <c r="B1198" s="195" t="s">
        <v>3889</v>
      </c>
      <c r="C1198" s="196" t="s">
        <v>3717</v>
      </c>
      <c r="D1198" s="197" t="s">
        <v>3505</v>
      </c>
      <c r="E1198" s="213">
        <v>230000</v>
      </c>
      <c r="F1198" s="191"/>
    </row>
    <row r="1199" spans="1:6" ht="15.75" x14ac:dyDescent="0.25">
      <c r="A1199" s="197">
        <v>116</v>
      </c>
      <c r="B1199" s="195" t="s">
        <v>3890</v>
      </c>
      <c r="C1199" s="196" t="s">
        <v>3711</v>
      </c>
      <c r="D1199" s="197" t="s">
        <v>3505</v>
      </c>
      <c r="E1199" s="213">
        <v>230000</v>
      </c>
      <c r="F1199" s="191"/>
    </row>
    <row r="1200" spans="1:6" ht="15.75" x14ac:dyDescent="0.25">
      <c r="A1200" s="197">
        <v>117</v>
      </c>
      <c r="B1200" s="195" t="s">
        <v>3891</v>
      </c>
      <c r="C1200" s="196" t="s">
        <v>4104</v>
      </c>
      <c r="D1200" s="197" t="s">
        <v>3770</v>
      </c>
      <c r="E1200" s="213">
        <v>5600000</v>
      </c>
      <c r="F1200" s="199" t="s">
        <v>4096</v>
      </c>
    </row>
    <row r="1201" spans="1:6" ht="15.75" x14ac:dyDescent="0.25">
      <c r="A1201" s="197">
        <v>118</v>
      </c>
      <c r="B1201" s="195" t="s">
        <v>3892</v>
      </c>
      <c r="C1201" s="196" t="s">
        <v>4104</v>
      </c>
      <c r="D1201" s="197" t="s">
        <v>3505</v>
      </c>
      <c r="E1201" s="213">
        <v>2300000</v>
      </c>
      <c r="F1201" s="199" t="s">
        <v>4095</v>
      </c>
    </row>
    <row r="1202" spans="1:6" ht="15.75" x14ac:dyDescent="0.25">
      <c r="A1202" s="197">
        <v>119</v>
      </c>
      <c r="B1202" s="195" t="s">
        <v>3893</v>
      </c>
      <c r="C1202" s="196" t="s">
        <v>3719</v>
      </c>
      <c r="D1202" s="197" t="s">
        <v>3505</v>
      </c>
      <c r="E1202" s="213">
        <v>230000</v>
      </c>
      <c r="F1202" s="191"/>
    </row>
    <row r="1203" spans="1:6" ht="15.75" x14ac:dyDescent="0.25">
      <c r="A1203" s="197">
        <v>120</v>
      </c>
      <c r="B1203" s="195" t="s">
        <v>3894</v>
      </c>
      <c r="C1203" s="196" t="s">
        <v>3719</v>
      </c>
      <c r="D1203" s="200" t="s">
        <v>3770</v>
      </c>
      <c r="E1203" s="213">
        <v>560000</v>
      </c>
      <c r="F1203" s="191"/>
    </row>
    <row r="1204" spans="1:6" ht="15.75" x14ac:dyDescent="0.25">
      <c r="A1204" s="197">
        <v>121</v>
      </c>
      <c r="B1204" s="195" t="s">
        <v>3895</v>
      </c>
      <c r="C1204" s="196" t="s">
        <v>3720</v>
      </c>
      <c r="D1204" s="200" t="s">
        <v>3773</v>
      </c>
      <c r="E1204" s="213">
        <v>720000</v>
      </c>
      <c r="F1204" s="191"/>
    </row>
    <row r="1205" spans="1:6" ht="15.75" x14ac:dyDescent="0.25">
      <c r="A1205" s="197">
        <v>122</v>
      </c>
      <c r="B1205" s="195" t="s">
        <v>3896</v>
      </c>
      <c r="C1205" s="196" t="s">
        <v>3718</v>
      </c>
      <c r="D1205" s="200" t="s">
        <v>3771</v>
      </c>
      <c r="E1205" s="213">
        <v>1920000</v>
      </c>
      <c r="F1205" s="191" t="s">
        <v>4100</v>
      </c>
    </row>
    <row r="1206" spans="1:6" ht="15.75" x14ac:dyDescent="0.25">
      <c r="A1206" s="197">
        <v>123</v>
      </c>
      <c r="B1206" s="195" t="s">
        <v>3897</v>
      </c>
      <c r="C1206" s="196" t="s">
        <v>3718</v>
      </c>
      <c r="D1206" s="199" t="s">
        <v>3774</v>
      </c>
      <c r="E1206" s="213">
        <v>450000</v>
      </c>
      <c r="F1206" s="191"/>
    </row>
    <row r="1207" spans="1:6" ht="15.75" x14ac:dyDescent="0.25">
      <c r="A1207" s="197">
        <v>124</v>
      </c>
      <c r="B1207" s="195" t="s">
        <v>3898</v>
      </c>
      <c r="C1207" s="196" t="s">
        <v>3721</v>
      </c>
      <c r="D1207" s="197" t="s">
        <v>3770</v>
      </c>
      <c r="E1207" s="213">
        <v>560000</v>
      </c>
      <c r="F1207" s="191"/>
    </row>
    <row r="1208" spans="1:6" ht="15.75" x14ac:dyDescent="0.25">
      <c r="A1208" s="197">
        <v>125</v>
      </c>
      <c r="B1208" s="195" t="s">
        <v>3899</v>
      </c>
      <c r="C1208" s="196" t="s">
        <v>3721</v>
      </c>
      <c r="D1208" s="197" t="s">
        <v>3505</v>
      </c>
      <c r="E1208" s="213">
        <v>230000</v>
      </c>
      <c r="F1208" s="191"/>
    </row>
    <row r="1209" spans="1:6" ht="15.75" x14ac:dyDescent="0.25">
      <c r="A1209" s="197">
        <v>126</v>
      </c>
      <c r="B1209" s="195" t="s">
        <v>3900</v>
      </c>
      <c r="C1209" s="196" t="s">
        <v>3722</v>
      </c>
      <c r="D1209" s="197" t="s">
        <v>3505</v>
      </c>
      <c r="E1209" s="213">
        <v>230000</v>
      </c>
      <c r="F1209" s="191"/>
    </row>
    <row r="1210" spans="1:6" ht="15.75" x14ac:dyDescent="0.25">
      <c r="A1210" s="197">
        <v>127</v>
      </c>
      <c r="B1210" s="195" t="s">
        <v>3901</v>
      </c>
      <c r="C1210" s="196" t="s">
        <v>3722</v>
      </c>
      <c r="D1210" s="197" t="s">
        <v>3770</v>
      </c>
      <c r="E1210" s="213">
        <v>560000</v>
      </c>
      <c r="F1210" s="191"/>
    </row>
    <row r="1211" spans="1:6" ht="15.75" x14ac:dyDescent="0.25">
      <c r="A1211" s="197">
        <v>128</v>
      </c>
      <c r="B1211" s="195" t="s">
        <v>3902</v>
      </c>
      <c r="C1211" s="196" t="s">
        <v>3723</v>
      </c>
      <c r="D1211" s="197" t="s">
        <v>2577</v>
      </c>
      <c r="E1211" s="213">
        <v>430000</v>
      </c>
      <c r="F1211" s="191"/>
    </row>
    <row r="1212" spans="1:6" ht="15.75" x14ac:dyDescent="0.25">
      <c r="A1212" s="197">
        <v>129</v>
      </c>
      <c r="B1212" s="195" t="s">
        <v>3903</v>
      </c>
      <c r="C1212" s="196" t="s">
        <v>3724</v>
      </c>
      <c r="D1212" s="197" t="s">
        <v>3770</v>
      </c>
      <c r="E1212" s="213">
        <v>560000</v>
      </c>
      <c r="F1212" s="191"/>
    </row>
    <row r="1213" spans="1:6" ht="15.75" x14ac:dyDescent="0.25">
      <c r="A1213" s="197">
        <v>130</v>
      </c>
      <c r="B1213" s="195" t="s">
        <v>3904</v>
      </c>
      <c r="C1213" s="196" t="s">
        <v>3724</v>
      </c>
      <c r="D1213" s="197" t="s">
        <v>3505</v>
      </c>
      <c r="E1213" s="213">
        <v>230000</v>
      </c>
      <c r="F1213" s="191"/>
    </row>
    <row r="1214" spans="1:6" ht="15.75" x14ac:dyDescent="0.25">
      <c r="A1214" s="197">
        <v>131</v>
      </c>
      <c r="B1214" s="195" t="s">
        <v>3905</v>
      </c>
      <c r="C1214" s="192" t="s">
        <v>3725</v>
      </c>
      <c r="D1214" s="197" t="s">
        <v>3505</v>
      </c>
      <c r="E1214" s="213">
        <v>230000</v>
      </c>
      <c r="F1214" s="191"/>
    </row>
    <row r="1215" spans="1:6" ht="15.75" x14ac:dyDescent="0.25">
      <c r="A1215" s="197">
        <v>132</v>
      </c>
      <c r="B1215" s="195" t="s">
        <v>3906</v>
      </c>
      <c r="C1215" s="192" t="s">
        <v>3725</v>
      </c>
      <c r="D1215" s="197" t="s">
        <v>3770</v>
      </c>
      <c r="E1215" s="213">
        <v>560000</v>
      </c>
      <c r="F1215" s="191"/>
    </row>
    <row r="1216" spans="1:6" ht="15.75" x14ac:dyDescent="0.25">
      <c r="A1216" s="197">
        <v>133</v>
      </c>
      <c r="B1216" s="195" t="s">
        <v>3907</v>
      </c>
      <c r="C1216" s="196" t="s">
        <v>3726</v>
      </c>
      <c r="D1216" s="197" t="s">
        <v>3770</v>
      </c>
      <c r="E1216" s="213">
        <v>560000</v>
      </c>
      <c r="F1216" s="191"/>
    </row>
    <row r="1217" spans="1:6" ht="15.75" x14ac:dyDescent="0.25">
      <c r="A1217" s="197">
        <v>134</v>
      </c>
      <c r="B1217" s="195" t="s">
        <v>3908</v>
      </c>
      <c r="C1217" s="196" t="s">
        <v>3726</v>
      </c>
      <c r="D1217" s="197" t="s">
        <v>3505</v>
      </c>
      <c r="E1217" s="213">
        <v>230000</v>
      </c>
      <c r="F1217" s="191"/>
    </row>
    <row r="1218" spans="1:6" ht="15.75" x14ac:dyDescent="0.25">
      <c r="A1218" s="197">
        <v>135</v>
      </c>
      <c r="B1218" s="195" t="s">
        <v>3909</v>
      </c>
      <c r="C1218" s="196" t="s">
        <v>3727</v>
      </c>
      <c r="D1218" s="197" t="s">
        <v>3770</v>
      </c>
      <c r="E1218" s="213">
        <v>560000</v>
      </c>
      <c r="F1218" s="191"/>
    </row>
    <row r="1219" spans="1:6" ht="15.75" x14ac:dyDescent="0.25">
      <c r="A1219" s="197">
        <v>136</v>
      </c>
      <c r="B1219" s="195" t="s">
        <v>3910</v>
      </c>
      <c r="C1219" s="196" t="s">
        <v>3727</v>
      </c>
      <c r="D1219" s="197" t="s">
        <v>3505</v>
      </c>
      <c r="E1219" s="213">
        <v>230000</v>
      </c>
      <c r="F1219" s="191"/>
    </row>
    <row r="1220" spans="1:6" ht="15.75" x14ac:dyDescent="0.25">
      <c r="A1220" s="197">
        <v>137</v>
      </c>
      <c r="B1220" s="195" t="s">
        <v>3911</v>
      </c>
      <c r="C1220" s="196" t="s">
        <v>3728</v>
      </c>
      <c r="D1220" s="197" t="s">
        <v>3505</v>
      </c>
      <c r="E1220" s="213">
        <v>230000</v>
      </c>
      <c r="F1220" s="191"/>
    </row>
    <row r="1221" spans="1:6" ht="15.75" x14ac:dyDescent="0.25">
      <c r="A1221" s="197">
        <v>138</v>
      </c>
      <c r="B1221" s="195" t="s">
        <v>3912</v>
      </c>
      <c r="C1221" s="196" t="s">
        <v>3728</v>
      </c>
      <c r="D1221" s="197" t="s">
        <v>3770</v>
      </c>
      <c r="E1221" s="213">
        <v>560000</v>
      </c>
      <c r="F1221" s="191"/>
    </row>
    <row r="1222" spans="1:6" ht="15.75" x14ac:dyDescent="0.25">
      <c r="A1222" s="197">
        <v>139</v>
      </c>
      <c r="B1222" s="195" t="s">
        <v>3913</v>
      </c>
      <c r="C1222" s="196" t="s">
        <v>3728</v>
      </c>
      <c r="D1222" s="197" t="s">
        <v>2577</v>
      </c>
      <c r="E1222" s="213">
        <v>430000</v>
      </c>
      <c r="F1222" s="191"/>
    </row>
    <row r="1223" spans="1:6" ht="15.75" x14ac:dyDescent="0.25">
      <c r="A1223" s="197">
        <v>140</v>
      </c>
      <c r="B1223" s="195" t="s">
        <v>3914</v>
      </c>
      <c r="C1223" s="196" t="s">
        <v>3729</v>
      </c>
      <c r="D1223" s="197" t="s">
        <v>1002</v>
      </c>
      <c r="E1223" s="213">
        <v>210000</v>
      </c>
      <c r="F1223" s="191"/>
    </row>
    <row r="1224" spans="1:6" ht="15.75" x14ac:dyDescent="0.25">
      <c r="A1224" s="197">
        <v>141</v>
      </c>
      <c r="B1224" s="195" t="s">
        <v>3915</v>
      </c>
      <c r="C1224" s="196" t="s">
        <v>3730</v>
      </c>
      <c r="D1224" s="197" t="s">
        <v>3505</v>
      </c>
      <c r="E1224" s="213">
        <v>230000</v>
      </c>
      <c r="F1224" s="191"/>
    </row>
    <row r="1225" spans="1:6" ht="15.75" x14ac:dyDescent="0.25">
      <c r="A1225" s="197">
        <v>142</v>
      </c>
      <c r="B1225" s="195" t="s">
        <v>3916</v>
      </c>
      <c r="C1225" s="196" t="s">
        <v>3730</v>
      </c>
      <c r="D1225" s="197" t="s">
        <v>3770</v>
      </c>
      <c r="E1225" s="213">
        <v>560000</v>
      </c>
      <c r="F1225" s="191"/>
    </row>
    <row r="1226" spans="1:6" ht="15.75" x14ac:dyDescent="0.25">
      <c r="A1226" s="197">
        <v>143</v>
      </c>
      <c r="B1226" s="195" t="s">
        <v>3917</v>
      </c>
      <c r="C1226" s="196" t="s">
        <v>3731</v>
      </c>
      <c r="D1226" s="197" t="s">
        <v>3770</v>
      </c>
      <c r="E1226" s="213">
        <v>560000</v>
      </c>
      <c r="F1226" s="191"/>
    </row>
    <row r="1227" spans="1:6" ht="15.75" x14ac:dyDescent="0.25">
      <c r="A1227" s="197">
        <v>144</v>
      </c>
      <c r="B1227" s="195" t="s">
        <v>3918</v>
      </c>
      <c r="C1227" s="196" t="s">
        <v>3731</v>
      </c>
      <c r="D1227" s="197" t="s">
        <v>3505</v>
      </c>
      <c r="E1227" s="213">
        <v>230000</v>
      </c>
      <c r="F1227" s="191"/>
    </row>
    <row r="1228" spans="1:6" ht="15.75" x14ac:dyDescent="0.25">
      <c r="A1228" s="197">
        <v>145</v>
      </c>
      <c r="B1228" s="195" t="s">
        <v>3919</v>
      </c>
      <c r="C1228" s="196" t="s">
        <v>3732</v>
      </c>
      <c r="D1228" s="197" t="s">
        <v>3505</v>
      </c>
      <c r="E1228" s="213">
        <v>230000</v>
      </c>
      <c r="F1228" s="191"/>
    </row>
    <row r="1229" spans="1:6" ht="15.75" x14ac:dyDescent="0.25">
      <c r="A1229" s="197">
        <v>146</v>
      </c>
      <c r="B1229" s="195" t="s">
        <v>3920</v>
      </c>
      <c r="C1229" s="196" t="s">
        <v>3732</v>
      </c>
      <c r="D1229" s="197" t="s">
        <v>3770</v>
      </c>
      <c r="E1229" s="213">
        <v>560000</v>
      </c>
      <c r="F1229" s="191"/>
    </row>
    <row r="1230" spans="1:6" ht="15.75" x14ac:dyDescent="0.25">
      <c r="A1230" s="197">
        <v>147</v>
      </c>
      <c r="B1230" s="195" t="s">
        <v>3921</v>
      </c>
      <c r="C1230" s="196" t="s">
        <v>3733</v>
      </c>
      <c r="D1230" s="197" t="s">
        <v>3770</v>
      </c>
      <c r="E1230" s="213">
        <v>560000</v>
      </c>
      <c r="F1230" s="191"/>
    </row>
    <row r="1231" spans="1:6" ht="15.75" x14ac:dyDescent="0.25">
      <c r="A1231" s="197">
        <v>148</v>
      </c>
      <c r="B1231" s="195" t="s">
        <v>3922</v>
      </c>
      <c r="C1231" s="196" t="s">
        <v>3733</v>
      </c>
      <c r="D1231" s="197" t="s">
        <v>3505</v>
      </c>
      <c r="E1231" s="213">
        <v>230000</v>
      </c>
      <c r="F1231" s="191"/>
    </row>
    <row r="1232" spans="1:6" ht="15.75" x14ac:dyDescent="0.25">
      <c r="A1232" s="197">
        <v>149</v>
      </c>
      <c r="B1232" s="195" t="s">
        <v>3923</v>
      </c>
      <c r="C1232" s="196" t="s">
        <v>3734</v>
      </c>
      <c r="D1232" s="197" t="s">
        <v>3505</v>
      </c>
      <c r="E1232" s="213">
        <v>230000</v>
      </c>
      <c r="F1232" s="191"/>
    </row>
    <row r="1233" spans="1:6" ht="15.75" x14ac:dyDescent="0.25">
      <c r="A1233" s="197">
        <v>150</v>
      </c>
      <c r="B1233" s="195" t="s">
        <v>3924</v>
      </c>
      <c r="C1233" s="196" t="s">
        <v>3734</v>
      </c>
      <c r="D1233" s="197" t="s">
        <v>3770</v>
      </c>
      <c r="E1233" s="213">
        <v>560000</v>
      </c>
      <c r="F1233" s="191"/>
    </row>
    <row r="1234" spans="1:6" ht="15.75" x14ac:dyDescent="0.25">
      <c r="A1234" s="197">
        <v>151</v>
      </c>
      <c r="B1234" s="195" t="s">
        <v>3925</v>
      </c>
      <c r="C1234" s="196" t="s">
        <v>3735</v>
      </c>
      <c r="D1234" s="197" t="s">
        <v>3770</v>
      </c>
      <c r="E1234" s="213">
        <v>560000</v>
      </c>
      <c r="F1234" s="191"/>
    </row>
    <row r="1235" spans="1:6" ht="15.75" x14ac:dyDescent="0.25">
      <c r="A1235" s="197">
        <v>152</v>
      </c>
      <c r="B1235" s="195" t="s">
        <v>3926</v>
      </c>
      <c r="C1235" s="196" t="s">
        <v>3735</v>
      </c>
      <c r="D1235" s="197" t="s">
        <v>3505</v>
      </c>
      <c r="E1235" s="213">
        <v>230000</v>
      </c>
      <c r="F1235" s="191"/>
    </row>
    <row r="1236" spans="1:6" ht="15.75" x14ac:dyDescent="0.25">
      <c r="A1236" s="197">
        <v>153</v>
      </c>
      <c r="B1236" s="195" t="s">
        <v>3927</v>
      </c>
      <c r="C1236" s="196" t="s">
        <v>3736</v>
      </c>
      <c r="D1236" s="197" t="s">
        <v>3505</v>
      </c>
      <c r="E1236" s="213">
        <v>230000</v>
      </c>
      <c r="F1236" s="191"/>
    </row>
    <row r="1237" spans="1:6" ht="15.75" x14ac:dyDescent="0.25">
      <c r="A1237" s="197">
        <v>154</v>
      </c>
      <c r="B1237" s="195" t="s">
        <v>3928</v>
      </c>
      <c r="C1237" s="196" t="s">
        <v>3736</v>
      </c>
      <c r="D1237" s="197" t="s">
        <v>3770</v>
      </c>
      <c r="E1237" s="213">
        <v>560000</v>
      </c>
      <c r="F1237" s="191"/>
    </row>
    <row r="1238" spans="1:6" ht="15.75" x14ac:dyDescent="0.25">
      <c r="A1238" s="197">
        <v>155</v>
      </c>
      <c r="B1238" s="195" t="s">
        <v>3929</v>
      </c>
      <c r="C1238" s="196" t="s">
        <v>3737</v>
      </c>
      <c r="D1238" s="197" t="s">
        <v>3770</v>
      </c>
      <c r="E1238" s="213">
        <v>560000</v>
      </c>
      <c r="F1238" s="191"/>
    </row>
    <row r="1239" spans="1:6" ht="15.75" x14ac:dyDescent="0.25">
      <c r="A1239" s="197">
        <v>156</v>
      </c>
      <c r="B1239" s="195" t="s">
        <v>3930</v>
      </c>
      <c r="C1239" s="196" t="s">
        <v>3737</v>
      </c>
      <c r="D1239" s="197" t="s">
        <v>3505</v>
      </c>
      <c r="E1239" s="213">
        <v>230000</v>
      </c>
      <c r="F1239" s="191"/>
    </row>
    <row r="1240" spans="1:6" ht="15.75" x14ac:dyDescent="0.25">
      <c r="A1240" s="197">
        <v>157</v>
      </c>
      <c r="B1240" s="195" t="s">
        <v>3931</v>
      </c>
      <c r="C1240" s="196" t="s">
        <v>3738</v>
      </c>
      <c r="D1240" s="197" t="s">
        <v>2576</v>
      </c>
      <c r="E1240" s="213">
        <v>400000</v>
      </c>
      <c r="F1240" s="191"/>
    </row>
    <row r="1241" spans="1:6" ht="15.75" x14ac:dyDescent="0.25">
      <c r="A1241" s="197">
        <v>158</v>
      </c>
      <c r="B1241" s="195" t="s">
        <v>3932</v>
      </c>
      <c r="C1241" s="196" t="s">
        <v>3739</v>
      </c>
      <c r="D1241" s="200" t="s">
        <v>3355</v>
      </c>
      <c r="E1241" s="213">
        <v>935000</v>
      </c>
      <c r="F1241" s="191"/>
    </row>
    <row r="1242" spans="1:6" ht="15.75" x14ac:dyDescent="0.25">
      <c r="A1242" s="197">
        <v>159</v>
      </c>
      <c r="B1242" s="195" t="s">
        <v>3933</v>
      </c>
      <c r="C1242" s="196" t="s">
        <v>3740</v>
      </c>
      <c r="D1242" s="200" t="s">
        <v>3355</v>
      </c>
      <c r="E1242" s="213">
        <v>935000</v>
      </c>
      <c r="F1242" s="191"/>
    </row>
    <row r="1243" spans="1:6" ht="15.75" x14ac:dyDescent="0.25">
      <c r="A1243" s="197">
        <v>160</v>
      </c>
      <c r="B1243" s="195" t="s">
        <v>3934</v>
      </c>
      <c r="C1243" s="196" t="s">
        <v>3741</v>
      </c>
      <c r="D1243" s="200" t="s">
        <v>3770</v>
      </c>
      <c r="E1243" s="213">
        <v>560000</v>
      </c>
      <c r="F1243" s="191"/>
    </row>
    <row r="1244" spans="1:6" ht="15.75" x14ac:dyDescent="0.25">
      <c r="A1244" s="197">
        <v>161</v>
      </c>
      <c r="B1244" s="195" t="s">
        <v>3935</v>
      </c>
      <c r="C1244" s="196" t="s">
        <v>3741</v>
      </c>
      <c r="D1244" s="200" t="s">
        <v>3505</v>
      </c>
      <c r="E1244" s="213">
        <v>230000</v>
      </c>
      <c r="F1244" s="191"/>
    </row>
    <row r="1245" spans="1:6" ht="15.75" x14ac:dyDescent="0.25">
      <c r="A1245" s="197">
        <v>162</v>
      </c>
      <c r="B1245" s="195" t="s">
        <v>3936</v>
      </c>
      <c r="C1245" s="196" t="s">
        <v>3742</v>
      </c>
      <c r="D1245" s="200" t="s">
        <v>3770</v>
      </c>
      <c r="E1245" s="213">
        <v>560000</v>
      </c>
      <c r="F1245" s="191"/>
    </row>
    <row r="1246" spans="1:6" ht="15.75" x14ac:dyDescent="0.25">
      <c r="A1246" s="197">
        <v>163</v>
      </c>
      <c r="B1246" s="195" t="s">
        <v>3937</v>
      </c>
      <c r="C1246" s="196" t="s">
        <v>3742</v>
      </c>
      <c r="D1246" s="200" t="s">
        <v>3505</v>
      </c>
      <c r="E1246" s="213">
        <v>230000</v>
      </c>
      <c r="F1246" s="191"/>
    </row>
    <row r="1247" spans="1:6" ht="15.75" x14ac:dyDescent="0.25">
      <c r="A1247" s="197">
        <v>164</v>
      </c>
      <c r="B1247" s="195" t="s">
        <v>3938</v>
      </c>
      <c r="C1247" s="196" t="s">
        <v>3743</v>
      </c>
      <c r="D1247" s="200" t="s">
        <v>3505</v>
      </c>
      <c r="E1247" s="213">
        <v>230000</v>
      </c>
      <c r="F1247" s="191"/>
    </row>
    <row r="1248" spans="1:6" ht="15.75" x14ac:dyDescent="0.25">
      <c r="A1248" s="197">
        <v>165</v>
      </c>
      <c r="B1248" s="195" t="s">
        <v>3939</v>
      </c>
      <c r="C1248" s="196" t="s">
        <v>3743</v>
      </c>
      <c r="D1248" s="200" t="s">
        <v>3770</v>
      </c>
      <c r="E1248" s="213">
        <v>560000</v>
      </c>
      <c r="F1248" s="191"/>
    </row>
    <row r="1249" spans="1:6" ht="15.75" x14ac:dyDescent="0.25">
      <c r="A1249" s="197">
        <v>166</v>
      </c>
      <c r="B1249" s="195" t="s">
        <v>3940</v>
      </c>
      <c r="C1249" s="196" t="s">
        <v>3744</v>
      </c>
      <c r="D1249" s="200" t="s">
        <v>3770</v>
      </c>
      <c r="E1249" s="213">
        <v>560000</v>
      </c>
      <c r="F1249" s="191"/>
    </row>
    <row r="1250" spans="1:6" ht="15.75" x14ac:dyDescent="0.25">
      <c r="A1250" s="197">
        <v>167</v>
      </c>
      <c r="B1250" s="195" t="s">
        <v>3941</v>
      </c>
      <c r="C1250" s="196" t="s">
        <v>3744</v>
      </c>
      <c r="D1250" s="200" t="s">
        <v>3505</v>
      </c>
      <c r="E1250" s="213">
        <v>230000</v>
      </c>
      <c r="F1250" s="191"/>
    </row>
    <row r="1251" spans="1:6" ht="15.75" x14ac:dyDescent="0.25">
      <c r="A1251" s="197">
        <v>168</v>
      </c>
      <c r="B1251" s="195" t="s">
        <v>3942</v>
      </c>
      <c r="C1251" s="196" t="s">
        <v>3745</v>
      </c>
      <c r="D1251" s="200" t="s">
        <v>3770</v>
      </c>
      <c r="E1251" s="213">
        <v>560000</v>
      </c>
      <c r="F1251" s="191"/>
    </row>
    <row r="1252" spans="1:6" ht="15.75" x14ac:dyDescent="0.25">
      <c r="A1252" s="197">
        <v>169</v>
      </c>
      <c r="B1252" s="195" t="s">
        <v>3943</v>
      </c>
      <c r="C1252" s="196" t="s">
        <v>3745</v>
      </c>
      <c r="D1252" s="197" t="s">
        <v>3505</v>
      </c>
      <c r="E1252" s="213">
        <v>230000</v>
      </c>
      <c r="F1252" s="191"/>
    </row>
    <row r="1253" spans="1:6" ht="15.75" x14ac:dyDescent="0.25">
      <c r="A1253" s="197">
        <v>170</v>
      </c>
      <c r="B1253" s="195" t="s">
        <v>3944</v>
      </c>
      <c r="C1253" s="196" t="s">
        <v>3746</v>
      </c>
      <c r="D1253" s="197" t="s">
        <v>2576</v>
      </c>
      <c r="E1253" s="213">
        <v>400000</v>
      </c>
      <c r="F1253" s="191"/>
    </row>
    <row r="1254" spans="1:6" ht="15.75" x14ac:dyDescent="0.25">
      <c r="A1254" s="197">
        <v>171</v>
      </c>
      <c r="B1254" s="195" t="s">
        <v>3945</v>
      </c>
      <c r="C1254" s="196" t="s">
        <v>3747</v>
      </c>
      <c r="D1254" s="197" t="s">
        <v>3770</v>
      </c>
      <c r="E1254" s="213">
        <v>560000</v>
      </c>
      <c r="F1254" s="191"/>
    </row>
    <row r="1255" spans="1:6" ht="15.75" x14ac:dyDescent="0.25">
      <c r="A1255" s="197">
        <v>172</v>
      </c>
      <c r="B1255" s="195" t="s">
        <v>3946</v>
      </c>
      <c r="C1255" s="196" t="s">
        <v>3747</v>
      </c>
      <c r="D1255" s="197" t="s">
        <v>3505</v>
      </c>
      <c r="E1255" s="213">
        <v>230000</v>
      </c>
      <c r="F1255" s="191"/>
    </row>
    <row r="1256" spans="1:6" ht="15.75" x14ac:dyDescent="0.25">
      <c r="A1256" s="197">
        <v>173</v>
      </c>
      <c r="B1256" s="195" t="s">
        <v>3947</v>
      </c>
      <c r="C1256" s="196" t="s">
        <v>3748</v>
      </c>
      <c r="D1256" s="197" t="s">
        <v>3505</v>
      </c>
      <c r="E1256" s="213">
        <v>230000</v>
      </c>
      <c r="F1256" s="191"/>
    </row>
    <row r="1257" spans="1:6" ht="15.75" x14ac:dyDescent="0.25">
      <c r="A1257" s="197">
        <v>174</v>
      </c>
      <c r="B1257" s="195" t="s">
        <v>3948</v>
      </c>
      <c r="C1257" s="196" t="s">
        <v>3748</v>
      </c>
      <c r="D1257" s="197" t="s">
        <v>3770</v>
      </c>
      <c r="E1257" s="213">
        <v>560000</v>
      </c>
      <c r="F1257" s="191"/>
    </row>
    <row r="1258" spans="1:6" ht="15.75" x14ac:dyDescent="0.25">
      <c r="A1258" s="197">
        <v>175</v>
      </c>
      <c r="B1258" s="195" t="s">
        <v>3949</v>
      </c>
      <c r="C1258" s="196" t="s">
        <v>3675</v>
      </c>
      <c r="D1258" s="197" t="s">
        <v>3505</v>
      </c>
      <c r="E1258" s="213">
        <v>230000</v>
      </c>
      <c r="F1258" s="191"/>
    </row>
    <row r="1259" spans="1:6" ht="15.75" customHeight="1" x14ac:dyDescent="0.25">
      <c r="A1259" s="197">
        <v>176</v>
      </c>
      <c r="B1259" s="195" t="s">
        <v>3950</v>
      </c>
      <c r="C1259" s="192" t="s">
        <v>3674</v>
      </c>
      <c r="D1259" s="197" t="s">
        <v>3505</v>
      </c>
      <c r="E1259" s="213">
        <v>230000</v>
      </c>
      <c r="F1259" s="191"/>
    </row>
    <row r="1260" spans="1:6" ht="15.75" x14ac:dyDescent="0.25">
      <c r="A1260" s="197">
        <v>177</v>
      </c>
      <c r="B1260" s="195" t="s">
        <v>3951</v>
      </c>
      <c r="C1260" s="196" t="s">
        <v>3749</v>
      </c>
      <c r="D1260" s="197" t="s">
        <v>3505</v>
      </c>
      <c r="E1260" s="213">
        <v>230000</v>
      </c>
      <c r="F1260" s="191"/>
    </row>
    <row r="1261" spans="1:6" ht="15.75" x14ac:dyDescent="0.25">
      <c r="A1261" s="197">
        <v>178</v>
      </c>
      <c r="B1261" s="195" t="s">
        <v>3952</v>
      </c>
      <c r="C1261" s="196" t="s">
        <v>3749</v>
      </c>
      <c r="D1261" s="197" t="s">
        <v>3770</v>
      </c>
      <c r="E1261" s="213">
        <v>560000</v>
      </c>
      <c r="F1261" s="191"/>
    </row>
    <row r="1262" spans="1:6" ht="15.75" x14ac:dyDescent="0.25">
      <c r="A1262" s="197">
        <v>179</v>
      </c>
      <c r="B1262" s="195" t="s">
        <v>3953</v>
      </c>
      <c r="C1262" s="196" t="s">
        <v>3125</v>
      </c>
      <c r="D1262" s="197" t="s">
        <v>3770</v>
      </c>
      <c r="E1262" s="213">
        <v>560000</v>
      </c>
      <c r="F1262" s="191"/>
    </row>
    <row r="1263" spans="1:6" ht="15.75" x14ac:dyDescent="0.25">
      <c r="A1263" s="197">
        <v>180</v>
      </c>
      <c r="B1263" s="195" t="s">
        <v>3954</v>
      </c>
      <c r="C1263" s="196" t="s">
        <v>3125</v>
      </c>
      <c r="D1263" s="197" t="s">
        <v>3505</v>
      </c>
      <c r="E1263" s="213">
        <v>230000</v>
      </c>
      <c r="F1263" s="191"/>
    </row>
    <row r="1264" spans="1:6" ht="15.75" x14ac:dyDescent="0.25">
      <c r="A1264" s="197">
        <v>181</v>
      </c>
      <c r="B1264" s="195" t="s">
        <v>3955</v>
      </c>
      <c r="C1264" s="196" t="s">
        <v>3750</v>
      </c>
      <c r="D1264" s="197" t="s">
        <v>3505</v>
      </c>
      <c r="E1264" s="213">
        <v>230000</v>
      </c>
      <c r="F1264" s="191"/>
    </row>
    <row r="1265" spans="1:6" ht="15.75" x14ac:dyDescent="0.25">
      <c r="A1265" s="197">
        <v>182</v>
      </c>
      <c r="B1265" s="195" t="s">
        <v>3956</v>
      </c>
      <c r="C1265" s="196" t="s">
        <v>3750</v>
      </c>
      <c r="D1265" s="197" t="s">
        <v>3770</v>
      </c>
      <c r="E1265" s="213">
        <v>560000</v>
      </c>
      <c r="F1265" s="191"/>
    </row>
    <row r="1266" spans="1:6" ht="15.75" x14ac:dyDescent="0.25">
      <c r="A1266" s="197">
        <v>183</v>
      </c>
      <c r="B1266" s="195" t="s">
        <v>3957</v>
      </c>
      <c r="C1266" s="196" t="s">
        <v>3751</v>
      </c>
      <c r="D1266" s="197" t="s">
        <v>3770</v>
      </c>
      <c r="E1266" s="213">
        <v>560000</v>
      </c>
      <c r="F1266" s="191"/>
    </row>
    <row r="1267" spans="1:6" ht="15.75" x14ac:dyDescent="0.25">
      <c r="A1267" s="197">
        <v>184</v>
      </c>
      <c r="B1267" s="195" t="s">
        <v>3958</v>
      </c>
      <c r="C1267" s="196" t="s">
        <v>3751</v>
      </c>
      <c r="D1267" s="197" t="s">
        <v>3505</v>
      </c>
      <c r="E1267" s="213">
        <v>230000</v>
      </c>
      <c r="F1267" s="191"/>
    </row>
    <row r="1268" spans="1:6" ht="15.75" x14ac:dyDescent="0.25">
      <c r="A1268" s="197">
        <v>185</v>
      </c>
      <c r="B1268" s="195" t="s">
        <v>3959</v>
      </c>
      <c r="C1268" s="192" t="s">
        <v>3752</v>
      </c>
      <c r="D1268" s="197" t="s">
        <v>3505</v>
      </c>
      <c r="E1268" s="213">
        <v>230000</v>
      </c>
      <c r="F1268" s="191"/>
    </row>
    <row r="1269" spans="1:6" ht="15.75" x14ac:dyDescent="0.25">
      <c r="A1269" s="197">
        <v>186</v>
      </c>
      <c r="B1269" s="195" t="s">
        <v>3960</v>
      </c>
      <c r="C1269" s="192" t="s">
        <v>3752</v>
      </c>
      <c r="D1269" s="197" t="s">
        <v>3770</v>
      </c>
      <c r="E1269" s="213">
        <v>560000</v>
      </c>
      <c r="F1269" s="191"/>
    </row>
    <row r="1270" spans="1:6" ht="15.75" x14ac:dyDescent="0.25">
      <c r="A1270" s="197">
        <v>187</v>
      </c>
      <c r="B1270" s="195" t="s">
        <v>3961</v>
      </c>
      <c r="C1270" s="196" t="s">
        <v>3753</v>
      </c>
      <c r="D1270" s="197" t="s">
        <v>3770</v>
      </c>
      <c r="E1270" s="213">
        <v>560000</v>
      </c>
      <c r="F1270" s="191"/>
    </row>
    <row r="1271" spans="1:6" ht="15.75" x14ac:dyDescent="0.25">
      <c r="A1271" s="197">
        <v>188</v>
      </c>
      <c r="B1271" s="195" t="s">
        <v>3962</v>
      </c>
      <c r="C1271" s="196" t="s">
        <v>3753</v>
      </c>
      <c r="D1271" s="197" t="s">
        <v>3505</v>
      </c>
      <c r="E1271" s="213">
        <v>230000</v>
      </c>
      <c r="F1271" s="191"/>
    </row>
    <row r="1272" spans="1:6" ht="15.75" x14ac:dyDescent="0.25">
      <c r="A1272" s="197">
        <v>189</v>
      </c>
      <c r="B1272" s="195" t="s">
        <v>3963</v>
      </c>
      <c r="C1272" s="196" t="s">
        <v>3754</v>
      </c>
      <c r="D1272" s="197" t="s">
        <v>3505</v>
      </c>
      <c r="E1272" s="213">
        <v>230000</v>
      </c>
      <c r="F1272" s="191"/>
    </row>
    <row r="1273" spans="1:6" ht="15.75" x14ac:dyDescent="0.25">
      <c r="A1273" s="197">
        <v>190</v>
      </c>
      <c r="B1273" s="195" t="s">
        <v>3964</v>
      </c>
      <c r="C1273" s="196" t="s">
        <v>3754</v>
      </c>
      <c r="D1273" s="197" t="s">
        <v>3770</v>
      </c>
      <c r="E1273" s="213">
        <v>560000</v>
      </c>
      <c r="F1273" s="191"/>
    </row>
    <row r="1274" spans="1:6" ht="15.75" x14ac:dyDescent="0.25">
      <c r="A1274" s="197">
        <v>191</v>
      </c>
      <c r="B1274" s="195" t="s">
        <v>3965</v>
      </c>
      <c r="C1274" s="196" t="s">
        <v>3755</v>
      </c>
      <c r="D1274" s="197" t="s">
        <v>3770</v>
      </c>
      <c r="E1274" s="213">
        <v>560000</v>
      </c>
      <c r="F1274" s="191"/>
    </row>
    <row r="1275" spans="1:6" ht="15.75" x14ac:dyDescent="0.25">
      <c r="A1275" s="197">
        <v>192</v>
      </c>
      <c r="B1275" s="195" t="s">
        <v>3966</v>
      </c>
      <c r="C1275" s="196" t="s">
        <v>3755</v>
      </c>
      <c r="D1275" s="197" t="s">
        <v>3505</v>
      </c>
      <c r="E1275" s="213">
        <v>230000</v>
      </c>
      <c r="F1275" s="191"/>
    </row>
    <row r="1276" spans="1:6" ht="15.75" x14ac:dyDescent="0.25">
      <c r="A1276" s="197">
        <v>193</v>
      </c>
      <c r="B1276" s="195" t="s">
        <v>3967</v>
      </c>
      <c r="C1276" s="196" t="s">
        <v>2938</v>
      </c>
      <c r="D1276" s="197" t="s">
        <v>3770</v>
      </c>
      <c r="E1276" s="213">
        <v>560000</v>
      </c>
      <c r="F1276" s="191"/>
    </row>
    <row r="1277" spans="1:6" ht="15.75" x14ac:dyDescent="0.25">
      <c r="A1277" s="197">
        <v>194</v>
      </c>
      <c r="B1277" s="195" t="s">
        <v>3968</v>
      </c>
      <c r="C1277" s="196" t="s">
        <v>2938</v>
      </c>
      <c r="D1277" s="197" t="s">
        <v>3505</v>
      </c>
      <c r="E1277" s="213">
        <v>230000</v>
      </c>
      <c r="F1277" s="191"/>
    </row>
    <row r="1278" spans="1:6" ht="15.75" x14ac:dyDescent="0.25">
      <c r="A1278" s="197">
        <v>195</v>
      </c>
      <c r="B1278" s="195" t="s">
        <v>3969</v>
      </c>
      <c r="C1278" s="196" t="s">
        <v>3756</v>
      </c>
      <c r="D1278" s="197" t="s">
        <v>3505</v>
      </c>
      <c r="E1278" s="213">
        <v>230000</v>
      </c>
      <c r="F1278" s="191"/>
    </row>
    <row r="1279" spans="1:6" ht="15.75" x14ac:dyDescent="0.25">
      <c r="A1279" s="197">
        <v>196</v>
      </c>
      <c r="B1279" s="195" t="s">
        <v>3970</v>
      </c>
      <c r="C1279" s="196" t="s">
        <v>3756</v>
      </c>
      <c r="D1279" s="197" t="s">
        <v>3770</v>
      </c>
      <c r="E1279" s="213">
        <v>560000</v>
      </c>
      <c r="F1279" s="191"/>
    </row>
    <row r="1280" spans="1:6" ht="15.75" x14ac:dyDescent="0.25">
      <c r="A1280" s="197">
        <v>197</v>
      </c>
      <c r="B1280" s="195" t="s">
        <v>3971</v>
      </c>
      <c r="C1280" s="196" t="s">
        <v>3757</v>
      </c>
      <c r="D1280" s="197" t="s">
        <v>3770</v>
      </c>
      <c r="E1280" s="213">
        <v>560000</v>
      </c>
      <c r="F1280" s="191"/>
    </row>
    <row r="1281" spans="1:6" ht="15.75" x14ac:dyDescent="0.25">
      <c r="A1281" s="197">
        <v>198</v>
      </c>
      <c r="B1281" s="195" t="s">
        <v>3972</v>
      </c>
      <c r="C1281" s="196" t="s">
        <v>3757</v>
      </c>
      <c r="D1281" s="197" t="s">
        <v>3505</v>
      </c>
      <c r="E1281" s="213">
        <v>230000</v>
      </c>
      <c r="F1281" s="191"/>
    </row>
    <row r="1282" spans="1:6" ht="15.75" x14ac:dyDescent="0.25">
      <c r="A1282" s="197">
        <v>199</v>
      </c>
      <c r="B1282" s="195" t="s">
        <v>3973</v>
      </c>
      <c r="C1282" s="196" t="s">
        <v>3758</v>
      </c>
      <c r="D1282" s="197" t="s">
        <v>3505</v>
      </c>
      <c r="E1282" s="213">
        <v>230000</v>
      </c>
      <c r="F1282" s="191"/>
    </row>
    <row r="1283" spans="1:6" ht="15.75" x14ac:dyDescent="0.25">
      <c r="A1283" s="197">
        <v>200</v>
      </c>
      <c r="B1283" s="195" t="s">
        <v>3974</v>
      </c>
      <c r="C1283" s="196" t="s">
        <v>3758</v>
      </c>
      <c r="D1283" s="197" t="s">
        <v>3770</v>
      </c>
      <c r="E1283" s="213">
        <v>560000</v>
      </c>
      <c r="F1283" s="191"/>
    </row>
    <row r="1284" spans="1:6" ht="15.75" x14ac:dyDescent="0.25">
      <c r="A1284" s="197">
        <v>201</v>
      </c>
      <c r="B1284" s="195" t="s">
        <v>3975</v>
      </c>
      <c r="C1284" s="196" t="s">
        <v>3759</v>
      </c>
      <c r="D1284" s="197" t="s">
        <v>3770</v>
      </c>
      <c r="E1284" s="213">
        <v>560000</v>
      </c>
      <c r="F1284" s="191"/>
    </row>
    <row r="1285" spans="1:6" ht="15.75" x14ac:dyDescent="0.25">
      <c r="A1285" s="197">
        <v>202</v>
      </c>
      <c r="B1285" s="195" t="s">
        <v>3976</v>
      </c>
      <c r="C1285" s="196" t="s">
        <v>3759</v>
      </c>
      <c r="D1285" s="197" t="s">
        <v>3505</v>
      </c>
      <c r="E1285" s="213">
        <v>230000</v>
      </c>
      <c r="F1285" s="191"/>
    </row>
    <row r="1286" spans="1:6" ht="15.75" x14ac:dyDescent="0.25">
      <c r="A1286" s="197">
        <v>203</v>
      </c>
      <c r="B1286" s="195" t="s">
        <v>3977</v>
      </c>
      <c r="C1286" s="196" t="s">
        <v>3760</v>
      </c>
      <c r="D1286" s="197" t="s">
        <v>3505</v>
      </c>
      <c r="E1286" s="213">
        <v>230000</v>
      </c>
      <c r="F1286" s="191"/>
    </row>
    <row r="1287" spans="1:6" ht="15.75" x14ac:dyDescent="0.25">
      <c r="A1287" s="197">
        <v>204</v>
      </c>
      <c r="B1287" s="195" t="s">
        <v>3978</v>
      </c>
      <c r="C1287" s="196" t="s">
        <v>3760</v>
      </c>
      <c r="D1287" s="197" t="s">
        <v>3770</v>
      </c>
      <c r="E1287" s="213">
        <v>560000</v>
      </c>
      <c r="F1287" s="191"/>
    </row>
    <row r="1288" spans="1:6" ht="15.75" x14ac:dyDescent="0.25">
      <c r="A1288" s="197">
        <v>205</v>
      </c>
      <c r="B1288" s="195" t="s">
        <v>3979</v>
      </c>
      <c r="C1288" s="196" t="s">
        <v>3761</v>
      </c>
      <c r="D1288" s="197" t="s">
        <v>3770</v>
      </c>
      <c r="E1288" s="213">
        <v>560000</v>
      </c>
      <c r="F1288" s="191"/>
    </row>
    <row r="1289" spans="1:6" ht="15.75" x14ac:dyDescent="0.25">
      <c r="A1289" s="197">
        <v>206</v>
      </c>
      <c r="B1289" s="195" t="s">
        <v>3980</v>
      </c>
      <c r="C1289" s="196" t="s">
        <v>3761</v>
      </c>
      <c r="D1289" s="197" t="s">
        <v>3505</v>
      </c>
      <c r="E1289" s="213">
        <v>230000</v>
      </c>
      <c r="F1289" s="191"/>
    </row>
    <row r="1290" spans="1:6" ht="15.75" x14ac:dyDescent="0.25">
      <c r="A1290" s="197">
        <v>207</v>
      </c>
      <c r="B1290" s="195" t="s">
        <v>3981</v>
      </c>
      <c r="C1290" s="196" t="s">
        <v>3762</v>
      </c>
      <c r="D1290" s="197" t="s">
        <v>3505</v>
      </c>
      <c r="E1290" s="213">
        <v>230000</v>
      </c>
      <c r="F1290" s="191"/>
    </row>
    <row r="1291" spans="1:6" ht="15.75" x14ac:dyDescent="0.25">
      <c r="A1291" s="197">
        <v>208</v>
      </c>
      <c r="B1291" s="195" t="s">
        <v>3982</v>
      </c>
      <c r="C1291" s="196" t="s">
        <v>3762</v>
      </c>
      <c r="D1291" s="197" t="s">
        <v>3770</v>
      </c>
      <c r="E1291" s="213">
        <v>560000</v>
      </c>
      <c r="F1291" s="191"/>
    </row>
    <row r="1292" spans="1:6" ht="15.75" x14ac:dyDescent="0.25">
      <c r="A1292" s="197">
        <v>209</v>
      </c>
      <c r="B1292" s="195" t="s">
        <v>3983</v>
      </c>
      <c r="C1292" s="196" t="s">
        <v>3763</v>
      </c>
      <c r="D1292" s="197" t="s">
        <v>3770</v>
      </c>
      <c r="E1292" s="213">
        <v>560000</v>
      </c>
      <c r="F1292" s="191"/>
    </row>
    <row r="1293" spans="1:6" ht="15.75" x14ac:dyDescent="0.25">
      <c r="A1293" s="197">
        <v>210</v>
      </c>
      <c r="B1293" s="195" t="s">
        <v>3984</v>
      </c>
      <c r="C1293" s="196" t="s">
        <v>3763</v>
      </c>
      <c r="D1293" s="197" t="s">
        <v>3505</v>
      </c>
      <c r="E1293" s="213">
        <v>230000</v>
      </c>
      <c r="F1293" s="191"/>
    </row>
    <row r="1294" spans="1:6" ht="15.75" x14ac:dyDescent="0.25">
      <c r="A1294" s="197">
        <v>211</v>
      </c>
      <c r="B1294" s="195" t="s">
        <v>3985</v>
      </c>
      <c r="C1294" s="196" t="s">
        <v>2658</v>
      </c>
      <c r="D1294" s="197" t="s">
        <v>3505</v>
      </c>
      <c r="E1294" s="213">
        <v>230000</v>
      </c>
      <c r="F1294" s="191"/>
    </row>
    <row r="1295" spans="1:6" ht="15.75" x14ac:dyDescent="0.25">
      <c r="A1295" s="197">
        <v>212</v>
      </c>
      <c r="B1295" s="195" t="s">
        <v>3986</v>
      </c>
      <c r="C1295" s="196" t="s">
        <v>2658</v>
      </c>
      <c r="D1295" s="197" t="s">
        <v>3770</v>
      </c>
      <c r="E1295" s="213">
        <v>560000</v>
      </c>
      <c r="F1295" s="191"/>
    </row>
    <row r="1296" spans="1:6" ht="15.75" x14ac:dyDescent="0.25">
      <c r="A1296" s="197">
        <v>213</v>
      </c>
      <c r="B1296" s="195" t="s">
        <v>3987</v>
      </c>
      <c r="C1296" s="196" t="s">
        <v>3764</v>
      </c>
      <c r="D1296" s="197" t="s">
        <v>3770</v>
      </c>
      <c r="E1296" s="213">
        <v>560000</v>
      </c>
      <c r="F1296" s="191"/>
    </row>
    <row r="1297" spans="1:6" ht="15.75" x14ac:dyDescent="0.25">
      <c r="A1297" s="197">
        <v>214</v>
      </c>
      <c r="B1297" s="195" t="s">
        <v>3988</v>
      </c>
      <c r="C1297" s="196" t="s">
        <v>3764</v>
      </c>
      <c r="D1297" s="197" t="s">
        <v>3505</v>
      </c>
      <c r="E1297" s="213">
        <v>230000</v>
      </c>
      <c r="F1297" s="191"/>
    </row>
    <row r="1298" spans="1:6" ht="15.75" x14ac:dyDescent="0.25">
      <c r="A1298" s="197">
        <v>215</v>
      </c>
      <c r="B1298" s="195" t="s">
        <v>3989</v>
      </c>
      <c r="C1298" s="196" t="s">
        <v>3302</v>
      </c>
      <c r="D1298" s="197" t="s">
        <v>3770</v>
      </c>
      <c r="E1298" s="213">
        <v>560000</v>
      </c>
      <c r="F1298" s="191"/>
    </row>
    <row r="1299" spans="1:6" ht="15.75" x14ac:dyDescent="0.25">
      <c r="A1299" s="197">
        <v>216</v>
      </c>
      <c r="B1299" s="195" t="s">
        <v>3990</v>
      </c>
      <c r="C1299" s="196" t="s">
        <v>3302</v>
      </c>
      <c r="D1299" s="197" t="s">
        <v>3505</v>
      </c>
      <c r="E1299" s="213">
        <v>230000</v>
      </c>
      <c r="F1299" s="191"/>
    </row>
    <row r="1300" spans="1:6" ht="15.75" x14ac:dyDescent="0.25">
      <c r="A1300" s="197">
        <v>217</v>
      </c>
      <c r="B1300" s="195" t="s">
        <v>3991</v>
      </c>
      <c r="C1300" s="196" t="s">
        <v>3765</v>
      </c>
      <c r="D1300" s="197" t="s">
        <v>3505</v>
      </c>
      <c r="E1300" s="213">
        <v>230000</v>
      </c>
      <c r="F1300" s="191"/>
    </row>
    <row r="1301" spans="1:6" ht="15.75" x14ac:dyDescent="0.25">
      <c r="A1301" s="197">
        <v>218</v>
      </c>
      <c r="B1301" s="195" t="s">
        <v>3992</v>
      </c>
      <c r="C1301" s="196" t="s">
        <v>3765</v>
      </c>
      <c r="D1301" s="197" t="s">
        <v>3770</v>
      </c>
      <c r="E1301" s="213">
        <v>560000</v>
      </c>
      <c r="F1301" s="191"/>
    </row>
    <row r="1302" spans="1:6" ht="15.75" x14ac:dyDescent="0.25">
      <c r="A1302" s="197">
        <v>219</v>
      </c>
      <c r="B1302" s="195" t="s">
        <v>3993</v>
      </c>
      <c r="C1302" s="196" t="s">
        <v>3766</v>
      </c>
      <c r="D1302" s="197" t="s">
        <v>3770</v>
      </c>
      <c r="E1302" s="213">
        <v>560000</v>
      </c>
      <c r="F1302" s="191"/>
    </row>
    <row r="1303" spans="1:6" ht="15.75" x14ac:dyDescent="0.25">
      <c r="A1303" s="197">
        <v>220</v>
      </c>
      <c r="B1303" s="195" t="s">
        <v>3994</v>
      </c>
      <c r="C1303" s="196" t="s">
        <v>3766</v>
      </c>
      <c r="D1303" s="197" t="s">
        <v>3505</v>
      </c>
      <c r="E1303" s="213">
        <v>230000</v>
      </c>
      <c r="F1303" s="191"/>
    </row>
    <row r="1304" spans="1:6" ht="15.75" x14ac:dyDescent="0.25">
      <c r="A1304" s="197">
        <v>221</v>
      </c>
      <c r="B1304" s="195" t="s">
        <v>3995</v>
      </c>
      <c r="C1304" s="192" t="s">
        <v>3767</v>
      </c>
      <c r="D1304" s="197" t="s">
        <v>3770</v>
      </c>
      <c r="E1304" s="213">
        <v>560000</v>
      </c>
      <c r="F1304" s="191"/>
    </row>
    <row r="1305" spans="1:6" ht="15.75" x14ac:dyDescent="0.25">
      <c r="A1305" s="197">
        <v>222</v>
      </c>
      <c r="B1305" s="195" t="s">
        <v>3996</v>
      </c>
      <c r="C1305" s="192" t="s">
        <v>3767</v>
      </c>
      <c r="D1305" s="197" t="s">
        <v>3505</v>
      </c>
      <c r="E1305" s="213">
        <v>230000</v>
      </c>
      <c r="F1305" s="191"/>
    </row>
    <row r="1306" spans="1:6" ht="15.75" x14ac:dyDescent="0.25">
      <c r="A1306" s="197">
        <v>223</v>
      </c>
      <c r="B1306" s="195" t="s">
        <v>3997</v>
      </c>
      <c r="C1306" s="196" t="s">
        <v>3768</v>
      </c>
      <c r="D1306" s="197" t="s">
        <v>3770</v>
      </c>
      <c r="E1306" s="213">
        <v>560000</v>
      </c>
      <c r="F1306" s="191"/>
    </row>
    <row r="1307" spans="1:6" ht="15.75" x14ac:dyDescent="0.25">
      <c r="A1307" s="197">
        <v>224</v>
      </c>
      <c r="B1307" s="195" t="s">
        <v>3998</v>
      </c>
      <c r="C1307" s="196" t="s">
        <v>3768</v>
      </c>
      <c r="D1307" s="197" t="s">
        <v>3505</v>
      </c>
      <c r="E1307" s="213">
        <v>230000</v>
      </c>
      <c r="F1307" s="191"/>
    </row>
    <row r="1308" spans="1:6" ht="15.75" x14ac:dyDescent="0.25">
      <c r="A1308" s="197">
        <v>225</v>
      </c>
      <c r="B1308" s="195" t="s">
        <v>3999</v>
      </c>
      <c r="C1308" s="196" t="s">
        <v>3769</v>
      </c>
      <c r="D1308" s="197" t="s">
        <v>3770</v>
      </c>
      <c r="E1308" s="213">
        <v>560000</v>
      </c>
      <c r="F1308" s="193"/>
    </row>
    <row r="1309" spans="1:6" ht="15.75" x14ac:dyDescent="0.25">
      <c r="A1309" s="197">
        <v>226</v>
      </c>
      <c r="B1309" s="195" t="s">
        <v>4000</v>
      </c>
      <c r="C1309" s="196" t="s">
        <v>3769</v>
      </c>
      <c r="D1309" s="197" t="s">
        <v>3505</v>
      </c>
      <c r="E1309" s="213">
        <v>230000</v>
      </c>
      <c r="F1309" s="193"/>
    </row>
    <row r="1310" spans="1:6" ht="15.75" x14ac:dyDescent="0.25">
      <c r="A1310" s="197">
        <v>227</v>
      </c>
      <c r="B1310" s="195" t="s">
        <v>4029</v>
      </c>
      <c r="C1310" s="196" t="s">
        <v>4001</v>
      </c>
      <c r="D1310" s="197" t="s">
        <v>3770</v>
      </c>
      <c r="E1310" s="213">
        <v>560000</v>
      </c>
      <c r="F1310" s="194"/>
    </row>
    <row r="1311" spans="1:6" ht="15.75" x14ac:dyDescent="0.25">
      <c r="A1311" s="197">
        <v>228</v>
      </c>
      <c r="B1311" s="195" t="s">
        <v>4030</v>
      </c>
      <c r="C1311" s="196" t="s">
        <v>4001</v>
      </c>
      <c r="D1311" s="197" t="s">
        <v>3505</v>
      </c>
      <c r="E1311" s="213">
        <v>230000</v>
      </c>
      <c r="F1311" s="194"/>
    </row>
    <row r="1312" spans="1:6" ht="15.75" x14ac:dyDescent="0.25">
      <c r="A1312" s="197">
        <v>229</v>
      </c>
      <c r="B1312" s="195" t="s">
        <v>4031</v>
      </c>
      <c r="C1312" s="196" t="s">
        <v>4002</v>
      </c>
      <c r="D1312" s="197" t="s">
        <v>3505</v>
      </c>
      <c r="E1312" s="213">
        <v>230000</v>
      </c>
      <c r="F1312" s="194"/>
    </row>
    <row r="1313" spans="1:6" ht="15.75" x14ac:dyDescent="0.25">
      <c r="A1313" s="197">
        <v>230</v>
      </c>
      <c r="B1313" s="195" t="s">
        <v>4032</v>
      </c>
      <c r="C1313" s="196" t="s">
        <v>4002</v>
      </c>
      <c r="D1313" s="197" t="s">
        <v>3770</v>
      </c>
      <c r="E1313" s="213">
        <v>560000</v>
      </c>
      <c r="F1313" s="194"/>
    </row>
    <row r="1314" spans="1:6" ht="15.75" x14ac:dyDescent="0.25">
      <c r="A1314" s="197">
        <v>231</v>
      </c>
      <c r="B1314" s="195" t="s">
        <v>4033</v>
      </c>
      <c r="C1314" s="196" t="s">
        <v>4003</v>
      </c>
      <c r="D1314" s="197" t="s">
        <v>3770</v>
      </c>
      <c r="E1314" s="213">
        <v>560000</v>
      </c>
      <c r="F1314" s="194"/>
    </row>
    <row r="1315" spans="1:6" ht="15.75" x14ac:dyDescent="0.25">
      <c r="A1315" s="197">
        <v>232</v>
      </c>
      <c r="B1315" s="195" t="s">
        <v>4034</v>
      </c>
      <c r="C1315" s="196" t="s">
        <v>4003</v>
      </c>
      <c r="D1315" s="197" t="s">
        <v>3505</v>
      </c>
      <c r="E1315" s="213">
        <v>230000</v>
      </c>
      <c r="F1315" s="194"/>
    </row>
    <row r="1316" spans="1:6" ht="15.75" x14ac:dyDescent="0.25">
      <c r="A1316" s="197">
        <v>233</v>
      </c>
      <c r="B1316" s="195" t="s">
        <v>4035</v>
      </c>
      <c r="C1316" s="196" t="s">
        <v>4004</v>
      </c>
      <c r="D1316" s="197" t="s">
        <v>3505</v>
      </c>
      <c r="E1316" s="213">
        <v>230000</v>
      </c>
      <c r="F1316" s="194"/>
    </row>
    <row r="1317" spans="1:6" ht="15.75" x14ac:dyDescent="0.25">
      <c r="A1317" s="197">
        <v>234</v>
      </c>
      <c r="B1317" s="195" t="s">
        <v>4036</v>
      </c>
      <c r="C1317" s="196" t="s">
        <v>4004</v>
      </c>
      <c r="D1317" s="197" t="s">
        <v>3770</v>
      </c>
      <c r="E1317" s="213">
        <v>560000</v>
      </c>
      <c r="F1317" s="194"/>
    </row>
    <row r="1318" spans="1:6" ht="15.75" x14ac:dyDescent="0.25">
      <c r="A1318" s="197">
        <v>235</v>
      </c>
      <c r="B1318" s="195" t="s">
        <v>4037</v>
      </c>
      <c r="C1318" s="196" t="s">
        <v>4005</v>
      </c>
      <c r="D1318" s="197" t="s">
        <v>3770</v>
      </c>
      <c r="E1318" s="213">
        <v>560000</v>
      </c>
      <c r="F1318" s="194"/>
    </row>
    <row r="1319" spans="1:6" ht="15.75" x14ac:dyDescent="0.25">
      <c r="A1319" s="197">
        <v>236</v>
      </c>
      <c r="B1319" s="195" t="s">
        <v>4038</v>
      </c>
      <c r="C1319" s="196" t="s">
        <v>4005</v>
      </c>
      <c r="D1319" s="197" t="s">
        <v>3505</v>
      </c>
      <c r="E1319" s="213">
        <v>230000</v>
      </c>
      <c r="F1319" s="194"/>
    </row>
    <row r="1320" spans="1:6" ht="15.75" x14ac:dyDescent="0.25">
      <c r="A1320" s="197">
        <v>237</v>
      </c>
      <c r="B1320" s="195" t="s">
        <v>4039</v>
      </c>
      <c r="C1320" s="196" t="s">
        <v>4006</v>
      </c>
      <c r="D1320" s="197" t="s">
        <v>3770</v>
      </c>
      <c r="E1320" s="213">
        <v>560000</v>
      </c>
      <c r="F1320" s="194"/>
    </row>
    <row r="1321" spans="1:6" ht="15.75" x14ac:dyDescent="0.25">
      <c r="A1321" s="197">
        <v>238</v>
      </c>
      <c r="B1321" s="195" t="s">
        <v>4040</v>
      </c>
      <c r="C1321" s="196" t="s">
        <v>4006</v>
      </c>
      <c r="D1321" s="197" t="s">
        <v>3505</v>
      </c>
      <c r="E1321" s="213">
        <v>230000</v>
      </c>
      <c r="F1321" s="194"/>
    </row>
    <row r="1322" spans="1:6" ht="15.75" x14ac:dyDescent="0.25">
      <c r="A1322" s="197">
        <v>239</v>
      </c>
      <c r="B1322" s="195" t="s">
        <v>4041</v>
      </c>
      <c r="C1322" s="196" t="s">
        <v>4007</v>
      </c>
      <c r="D1322" s="197" t="s">
        <v>3505</v>
      </c>
      <c r="E1322" s="213">
        <v>230000</v>
      </c>
      <c r="F1322" s="194"/>
    </row>
    <row r="1323" spans="1:6" ht="15.75" x14ac:dyDescent="0.25">
      <c r="A1323" s="197">
        <v>240</v>
      </c>
      <c r="B1323" s="195" t="s">
        <v>4042</v>
      </c>
      <c r="C1323" s="196" t="s">
        <v>4007</v>
      </c>
      <c r="D1323" s="197" t="s">
        <v>3770</v>
      </c>
      <c r="E1323" s="213">
        <v>560000</v>
      </c>
      <c r="F1323" s="194"/>
    </row>
    <row r="1324" spans="1:6" ht="15.75" x14ac:dyDescent="0.25">
      <c r="A1324" s="197">
        <v>241</v>
      </c>
      <c r="B1324" s="195" t="s">
        <v>4043</v>
      </c>
      <c r="C1324" s="196" t="s">
        <v>4008</v>
      </c>
      <c r="D1324" s="197" t="s">
        <v>3770</v>
      </c>
      <c r="E1324" s="213">
        <v>560000</v>
      </c>
      <c r="F1324" s="194"/>
    </row>
    <row r="1325" spans="1:6" ht="15.75" x14ac:dyDescent="0.25">
      <c r="A1325" s="197">
        <v>242</v>
      </c>
      <c r="B1325" s="195" t="s">
        <v>4044</v>
      </c>
      <c r="C1325" s="196" t="s">
        <v>4008</v>
      </c>
      <c r="D1325" s="197" t="s">
        <v>3505</v>
      </c>
      <c r="E1325" s="213">
        <v>230000</v>
      </c>
      <c r="F1325" s="194"/>
    </row>
    <row r="1326" spans="1:6" ht="15.75" x14ac:dyDescent="0.25">
      <c r="A1326" s="197">
        <v>243</v>
      </c>
      <c r="B1326" s="195" t="s">
        <v>4045</v>
      </c>
      <c r="C1326" s="196" t="s">
        <v>4009</v>
      </c>
      <c r="D1326" s="197" t="s">
        <v>3505</v>
      </c>
      <c r="E1326" s="213">
        <v>230000</v>
      </c>
      <c r="F1326" s="194"/>
    </row>
    <row r="1327" spans="1:6" ht="15.75" x14ac:dyDescent="0.25">
      <c r="A1327" s="197">
        <v>244</v>
      </c>
      <c r="B1327" s="195" t="s">
        <v>4046</v>
      </c>
      <c r="C1327" s="196" t="s">
        <v>4009</v>
      </c>
      <c r="D1327" s="197" t="s">
        <v>3770</v>
      </c>
      <c r="E1327" s="213">
        <v>560000</v>
      </c>
      <c r="F1327" s="194"/>
    </row>
    <row r="1328" spans="1:6" ht="15.75" x14ac:dyDescent="0.25">
      <c r="A1328" s="197">
        <v>245</v>
      </c>
      <c r="B1328" s="195" t="s">
        <v>4047</v>
      </c>
      <c r="C1328" s="196" t="s">
        <v>4010</v>
      </c>
      <c r="D1328" s="197" t="s">
        <v>3770</v>
      </c>
      <c r="E1328" s="213">
        <v>560000</v>
      </c>
      <c r="F1328" s="194"/>
    </row>
    <row r="1329" spans="1:6" ht="15.75" x14ac:dyDescent="0.25">
      <c r="A1329" s="197">
        <v>246</v>
      </c>
      <c r="B1329" s="195" t="s">
        <v>4048</v>
      </c>
      <c r="C1329" s="196" t="s">
        <v>4010</v>
      </c>
      <c r="D1329" s="197" t="s">
        <v>3505</v>
      </c>
      <c r="E1329" s="213">
        <v>230000</v>
      </c>
      <c r="F1329" s="194"/>
    </row>
    <row r="1330" spans="1:6" ht="15.75" x14ac:dyDescent="0.25">
      <c r="A1330" s="197">
        <v>247</v>
      </c>
      <c r="B1330" s="195" t="s">
        <v>4049</v>
      </c>
      <c r="C1330" s="196" t="s">
        <v>4011</v>
      </c>
      <c r="D1330" s="197" t="s">
        <v>3505</v>
      </c>
      <c r="E1330" s="213">
        <v>230000</v>
      </c>
      <c r="F1330" s="194"/>
    </row>
    <row r="1331" spans="1:6" ht="15.75" x14ac:dyDescent="0.25">
      <c r="A1331" s="197">
        <v>248</v>
      </c>
      <c r="B1331" s="195" t="s">
        <v>4050</v>
      </c>
      <c r="C1331" s="196" t="s">
        <v>4011</v>
      </c>
      <c r="D1331" s="197" t="s">
        <v>3770</v>
      </c>
      <c r="E1331" s="213">
        <v>560000</v>
      </c>
      <c r="F1331" s="194"/>
    </row>
    <row r="1332" spans="1:6" ht="15.75" x14ac:dyDescent="0.25">
      <c r="A1332" s="197">
        <v>249</v>
      </c>
      <c r="B1332" s="195" t="s">
        <v>4051</v>
      </c>
      <c r="C1332" s="196" t="s">
        <v>2436</v>
      </c>
      <c r="D1332" s="197" t="s">
        <v>3770</v>
      </c>
      <c r="E1332" s="213">
        <v>560000</v>
      </c>
      <c r="F1332" s="194"/>
    </row>
    <row r="1333" spans="1:6" ht="15.75" x14ac:dyDescent="0.25">
      <c r="A1333" s="197">
        <v>250</v>
      </c>
      <c r="B1333" s="195" t="s">
        <v>4052</v>
      </c>
      <c r="C1333" s="196" t="s">
        <v>2436</v>
      </c>
      <c r="D1333" s="197" t="s">
        <v>3505</v>
      </c>
      <c r="E1333" s="213">
        <v>230000</v>
      </c>
      <c r="F1333" s="194"/>
    </row>
    <row r="1334" spans="1:6" ht="15.75" x14ac:dyDescent="0.25">
      <c r="A1334" s="197">
        <v>251</v>
      </c>
      <c r="B1334" s="195" t="s">
        <v>4053</v>
      </c>
      <c r="C1334" s="196" t="s">
        <v>4012</v>
      </c>
      <c r="D1334" s="197" t="s">
        <v>3505</v>
      </c>
      <c r="E1334" s="213">
        <v>230000</v>
      </c>
      <c r="F1334" s="194"/>
    </row>
    <row r="1335" spans="1:6" ht="15.75" x14ac:dyDescent="0.25">
      <c r="A1335" s="197">
        <v>252</v>
      </c>
      <c r="B1335" s="195" t="s">
        <v>4054</v>
      </c>
      <c r="C1335" s="196" t="s">
        <v>4012</v>
      </c>
      <c r="D1335" s="197" t="s">
        <v>3770</v>
      </c>
      <c r="E1335" s="213">
        <v>560000</v>
      </c>
      <c r="F1335" s="194"/>
    </row>
    <row r="1336" spans="1:6" ht="15.75" x14ac:dyDescent="0.25">
      <c r="A1336" s="197">
        <v>253</v>
      </c>
      <c r="B1336" s="195" t="s">
        <v>4055</v>
      </c>
      <c r="C1336" s="196" t="s">
        <v>4013</v>
      </c>
      <c r="D1336" s="197" t="s">
        <v>3770</v>
      </c>
      <c r="E1336" s="213">
        <v>560000</v>
      </c>
      <c r="F1336" s="194"/>
    </row>
    <row r="1337" spans="1:6" ht="15.75" x14ac:dyDescent="0.25">
      <c r="A1337" s="197">
        <v>254</v>
      </c>
      <c r="B1337" s="195" t="s">
        <v>4056</v>
      </c>
      <c r="C1337" s="196" t="s">
        <v>4013</v>
      </c>
      <c r="D1337" s="197" t="s">
        <v>3505</v>
      </c>
      <c r="E1337" s="213">
        <v>230000</v>
      </c>
      <c r="F1337" s="194"/>
    </row>
    <row r="1338" spans="1:6" ht="15.75" x14ac:dyDescent="0.25">
      <c r="A1338" s="197">
        <v>255</v>
      </c>
      <c r="B1338" s="195" t="s">
        <v>4057</v>
      </c>
      <c r="C1338" s="196" t="s">
        <v>4014</v>
      </c>
      <c r="D1338" s="197" t="s">
        <v>3505</v>
      </c>
      <c r="E1338" s="213">
        <v>230000</v>
      </c>
      <c r="F1338" s="194"/>
    </row>
    <row r="1339" spans="1:6" ht="15.75" x14ac:dyDescent="0.25">
      <c r="A1339" s="197">
        <v>256</v>
      </c>
      <c r="B1339" s="195" t="s">
        <v>4058</v>
      </c>
      <c r="C1339" s="196" t="s">
        <v>4014</v>
      </c>
      <c r="D1339" s="197" t="s">
        <v>3770</v>
      </c>
      <c r="E1339" s="213">
        <v>560000</v>
      </c>
      <c r="F1339" s="194"/>
    </row>
    <row r="1340" spans="1:6" ht="15.75" x14ac:dyDescent="0.25">
      <c r="A1340" s="197">
        <v>257</v>
      </c>
      <c r="B1340" s="195" t="s">
        <v>4059</v>
      </c>
      <c r="C1340" s="196" t="s">
        <v>3657</v>
      </c>
      <c r="D1340" s="200" t="s">
        <v>3771</v>
      </c>
      <c r="E1340" s="213">
        <v>640000</v>
      </c>
      <c r="F1340" s="194"/>
    </row>
    <row r="1341" spans="1:6" ht="15.75" x14ac:dyDescent="0.25">
      <c r="A1341" s="197">
        <v>258</v>
      </c>
      <c r="B1341" s="195" t="s">
        <v>4060</v>
      </c>
      <c r="C1341" s="196" t="s">
        <v>3656</v>
      </c>
      <c r="D1341" s="200" t="s">
        <v>3771</v>
      </c>
      <c r="E1341" s="213">
        <v>640000</v>
      </c>
      <c r="F1341" s="194"/>
    </row>
    <row r="1342" spans="1:6" ht="15.75" x14ac:dyDescent="0.25">
      <c r="A1342" s="197">
        <v>259</v>
      </c>
      <c r="B1342" s="195" t="s">
        <v>4061</v>
      </c>
      <c r="C1342" s="196" t="s">
        <v>4015</v>
      </c>
      <c r="D1342" s="197" t="s">
        <v>3770</v>
      </c>
      <c r="E1342" s="213">
        <v>560000</v>
      </c>
      <c r="F1342" s="194"/>
    </row>
    <row r="1343" spans="1:6" ht="15.75" x14ac:dyDescent="0.25">
      <c r="A1343" s="197">
        <v>260</v>
      </c>
      <c r="B1343" s="195" t="s">
        <v>4062</v>
      </c>
      <c r="C1343" s="196" t="s">
        <v>4015</v>
      </c>
      <c r="D1343" s="197" t="s">
        <v>3505</v>
      </c>
      <c r="E1343" s="213">
        <v>230000</v>
      </c>
      <c r="F1343" s="194"/>
    </row>
    <row r="1344" spans="1:6" ht="15.75" x14ac:dyDescent="0.25">
      <c r="A1344" s="197">
        <v>261</v>
      </c>
      <c r="B1344" s="195" t="s">
        <v>4063</v>
      </c>
      <c r="C1344" s="196" t="s">
        <v>4016</v>
      </c>
      <c r="D1344" s="197" t="s">
        <v>3770</v>
      </c>
      <c r="E1344" s="213">
        <v>560000</v>
      </c>
      <c r="F1344" s="194"/>
    </row>
    <row r="1345" spans="1:6" ht="15.75" x14ac:dyDescent="0.25">
      <c r="A1345" s="197">
        <v>262</v>
      </c>
      <c r="B1345" s="195" t="s">
        <v>4064</v>
      </c>
      <c r="C1345" s="196" t="s">
        <v>4016</v>
      </c>
      <c r="D1345" s="197" t="s">
        <v>3505</v>
      </c>
      <c r="E1345" s="213">
        <v>230000</v>
      </c>
      <c r="F1345" s="194"/>
    </row>
    <row r="1346" spans="1:6" ht="15.75" x14ac:dyDescent="0.25">
      <c r="A1346" s="197">
        <v>263</v>
      </c>
      <c r="B1346" s="195" t="s">
        <v>4065</v>
      </c>
      <c r="C1346" s="196" t="s">
        <v>4017</v>
      </c>
      <c r="D1346" s="197" t="s">
        <v>3505</v>
      </c>
      <c r="E1346" s="213">
        <v>230000</v>
      </c>
      <c r="F1346" s="194"/>
    </row>
    <row r="1347" spans="1:6" ht="15.75" x14ac:dyDescent="0.25">
      <c r="A1347" s="197">
        <v>264</v>
      </c>
      <c r="B1347" s="195" t="s">
        <v>4066</v>
      </c>
      <c r="C1347" s="196" t="s">
        <v>4017</v>
      </c>
      <c r="D1347" s="197" t="s">
        <v>3770</v>
      </c>
      <c r="E1347" s="213">
        <v>560000</v>
      </c>
      <c r="F1347" s="194"/>
    </row>
    <row r="1348" spans="1:6" ht="15.75" x14ac:dyDescent="0.25">
      <c r="A1348" s="197">
        <v>265</v>
      </c>
      <c r="B1348" s="195" t="s">
        <v>4067</v>
      </c>
      <c r="C1348" s="196" t="s">
        <v>4018</v>
      </c>
      <c r="D1348" s="197" t="s">
        <v>3770</v>
      </c>
      <c r="E1348" s="213">
        <v>560000</v>
      </c>
      <c r="F1348" s="194"/>
    </row>
    <row r="1349" spans="1:6" ht="15.75" x14ac:dyDescent="0.25">
      <c r="A1349" s="197">
        <v>266</v>
      </c>
      <c r="B1349" s="195" t="s">
        <v>4068</v>
      </c>
      <c r="C1349" s="196" t="s">
        <v>4018</v>
      </c>
      <c r="D1349" s="197" t="s">
        <v>3505</v>
      </c>
      <c r="E1349" s="213">
        <v>230000</v>
      </c>
      <c r="F1349" s="194"/>
    </row>
    <row r="1350" spans="1:6" ht="15.75" x14ac:dyDescent="0.25">
      <c r="A1350" s="197">
        <v>267</v>
      </c>
      <c r="B1350" s="195" t="s">
        <v>4069</v>
      </c>
      <c r="C1350" s="196" t="s">
        <v>3318</v>
      </c>
      <c r="D1350" s="197" t="s">
        <v>3770</v>
      </c>
      <c r="E1350" s="213">
        <v>560000</v>
      </c>
      <c r="F1350" s="194"/>
    </row>
    <row r="1351" spans="1:6" ht="15.75" x14ac:dyDescent="0.25">
      <c r="A1351" s="197">
        <v>268</v>
      </c>
      <c r="B1351" s="195" t="s">
        <v>4070</v>
      </c>
      <c r="C1351" s="196" t="s">
        <v>3318</v>
      </c>
      <c r="D1351" s="197" t="s">
        <v>3505</v>
      </c>
      <c r="E1351" s="213">
        <v>230000</v>
      </c>
      <c r="F1351" s="194"/>
    </row>
    <row r="1352" spans="1:6" ht="15.75" x14ac:dyDescent="0.25">
      <c r="A1352" s="197">
        <v>269</v>
      </c>
      <c r="B1352" s="195" t="s">
        <v>4071</v>
      </c>
      <c r="C1352" s="196" t="s">
        <v>4019</v>
      </c>
      <c r="D1352" s="197" t="s">
        <v>3505</v>
      </c>
      <c r="E1352" s="213">
        <v>230000</v>
      </c>
      <c r="F1352" s="194"/>
    </row>
    <row r="1353" spans="1:6" ht="15.75" x14ac:dyDescent="0.25">
      <c r="A1353" s="197">
        <v>270</v>
      </c>
      <c r="B1353" s="195" t="s">
        <v>4072</v>
      </c>
      <c r="C1353" s="196" t="s">
        <v>4019</v>
      </c>
      <c r="D1353" s="197" t="s">
        <v>3770</v>
      </c>
      <c r="E1353" s="213">
        <v>560000</v>
      </c>
      <c r="F1353" s="194"/>
    </row>
    <row r="1354" spans="1:6" ht="15.75" x14ac:dyDescent="0.25">
      <c r="A1354" s="197">
        <v>271</v>
      </c>
      <c r="B1354" s="195" t="s">
        <v>4073</v>
      </c>
      <c r="C1354" s="196" t="s">
        <v>4020</v>
      </c>
      <c r="D1354" s="197" t="s">
        <v>3770</v>
      </c>
      <c r="E1354" s="213">
        <v>560000</v>
      </c>
      <c r="F1354" s="194"/>
    </row>
    <row r="1355" spans="1:6" ht="15.75" x14ac:dyDescent="0.25">
      <c r="A1355" s="197">
        <v>272</v>
      </c>
      <c r="B1355" s="195" t="s">
        <v>4074</v>
      </c>
      <c r="C1355" s="196" t="s">
        <v>4020</v>
      </c>
      <c r="D1355" s="197" t="s">
        <v>3505</v>
      </c>
      <c r="E1355" s="213">
        <v>230000</v>
      </c>
      <c r="F1355" s="194"/>
    </row>
    <row r="1356" spans="1:6" ht="15.75" x14ac:dyDescent="0.25">
      <c r="A1356" s="197">
        <v>273</v>
      </c>
      <c r="B1356" s="195" t="s">
        <v>4075</v>
      </c>
      <c r="C1356" s="196" t="s">
        <v>4021</v>
      </c>
      <c r="D1356" s="197" t="s">
        <v>3505</v>
      </c>
      <c r="E1356" s="213">
        <v>230000</v>
      </c>
      <c r="F1356" s="194"/>
    </row>
    <row r="1357" spans="1:6" ht="15.75" x14ac:dyDescent="0.25">
      <c r="A1357" s="197">
        <v>274</v>
      </c>
      <c r="B1357" s="195" t="s">
        <v>4076</v>
      </c>
      <c r="C1357" s="196" t="s">
        <v>4021</v>
      </c>
      <c r="D1357" s="197" t="s">
        <v>3770</v>
      </c>
      <c r="E1357" s="213">
        <v>560000</v>
      </c>
      <c r="F1357" s="194"/>
    </row>
    <row r="1358" spans="1:6" ht="15.75" x14ac:dyDescent="0.25">
      <c r="A1358" s="197">
        <v>275</v>
      </c>
      <c r="B1358" s="195" t="s">
        <v>4077</v>
      </c>
      <c r="C1358" s="196" t="s">
        <v>4022</v>
      </c>
      <c r="D1358" s="197" t="s">
        <v>3770</v>
      </c>
      <c r="E1358" s="213">
        <v>560000</v>
      </c>
      <c r="F1358" s="194"/>
    </row>
    <row r="1359" spans="1:6" ht="15.75" x14ac:dyDescent="0.25">
      <c r="A1359" s="197">
        <v>276</v>
      </c>
      <c r="B1359" s="195" t="s">
        <v>4078</v>
      </c>
      <c r="C1359" s="196" t="s">
        <v>4022</v>
      </c>
      <c r="D1359" s="197" t="s">
        <v>3505</v>
      </c>
      <c r="E1359" s="213">
        <v>230000</v>
      </c>
      <c r="F1359" s="194"/>
    </row>
    <row r="1360" spans="1:6" ht="15.75" x14ac:dyDescent="0.25">
      <c r="A1360" s="197">
        <v>277</v>
      </c>
      <c r="B1360" s="195" t="s">
        <v>4079</v>
      </c>
      <c r="C1360" s="196" t="s">
        <v>4023</v>
      </c>
      <c r="D1360" s="197" t="s">
        <v>3505</v>
      </c>
      <c r="E1360" s="213">
        <v>230000</v>
      </c>
      <c r="F1360" s="194"/>
    </row>
    <row r="1361" spans="1:6" ht="15.75" x14ac:dyDescent="0.25">
      <c r="A1361" s="197">
        <v>278</v>
      </c>
      <c r="B1361" s="195" t="s">
        <v>4080</v>
      </c>
      <c r="C1361" s="196" t="s">
        <v>4023</v>
      </c>
      <c r="D1361" s="197" t="s">
        <v>3770</v>
      </c>
      <c r="E1361" s="213">
        <v>560000</v>
      </c>
      <c r="F1361" s="194"/>
    </row>
    <row r="1362" spans="1:6" ht="15.75" x14ac:dyDescent="0.25">
      <c r="A1362" s="197">
        <v>279</v>
      </c>
      <c r="B1362" s="195" t="s">
        <v>4081</v>
      </c>
      <c r="C1362" s="196" t="s">
        <v>4024</v>
      </c>
      <c r="D1362" s="197" t="s">
        <v>3770</v>
      </c>
      <c r="E1362" s="213">
        <v>560000</v>
      </c>
      <c r="F1362" s="194"/>
    </row>
    <row r="1363" spans="1:6" ht="15.75" x14ac:dyDescent="0.25">
      <c r="A1363" s="197">
        <v>280</v>
      </c>
      <c r="B1363" s="195" t="s">
        <v>4082</v>
      </c>
      <c r="C1363" s="196" t="s">
        <v>4024</v>
      </c>
      <c r="D1363" s="197" t="s">
        <v>3505</v>
      </c>
      <c r="E1363" s="213">
        <v>230000</v>
      </c>
      <c r="F1363" s="194"/>
    </row>
    <row r="1364" spans="1:6" ht="15.75" x14ac:dyDescent="0.25">
      <c r="A1364" s="197">
        <v>281</v>
      </c>
      <c r="B1364" s="195" t="s">
        <v>4083</v>
      </c>
      <c r="C1364" s="196" t="s">
        <v>4025</v>
      </c>
      <c r="D1364" s="197" t="s">
        <v>3770</v>
      </c>
      <c r="E1364" s="213">
        <v>560000</v>
      </c>
      <c r="F1364" s="194"/>
    </row>
    <row r="1365" spans="1:6" ht="15.75" x14ac:dyDescent="0.25">
      <c r="A1365" s="197">
        <v>282</v>
      </c>
      <c r="B1365" s="195" t="s">
        <v>4084</v>
      </c>
      <c r="C1365" s="196" t="s">
        <v>4025</v>
      </c>
      <c r="D1365" s="197" t="s">
        <v>3505</v>
      </c>
      <c r="E1365" s="213">
        <v>230000</v>
      </c>
      <c r="F1365" s="194"/>
    </row>
    <row r="1366" spans="1:6" ht="15.75" x14ac:dyDescent="0.25">
      <c r="A1366" s="197">
        <v>283</v>
      </c>
      <c r="B1366" s="195" t="s">
        <v>4085</v>
      </c>
      <c r="C1366" s="196" t="s">
        <v>2456</v>
      </c>
      <c r="D1366" s="197" t="s">
        <v>3770</v>
      </c>
      <c r="E1366" s="213">
        <v>560000</v>
      </c>
      <c r="F1366" s="194"/>
    </row>
    <row r="1367" spans="1:6" ht="15.75" x14ac:dyDescent="0.25">
      <c r="A1367" s="197">
        <v>284</v>
      </c>
      <c r="B1367" s="195" t="s">
        <v>4086</v>
      </c>
      <c r="C1367" s="196" t="s">
        <v>2456</v>
      </c>
      <c r="D1367" s="197" t="s">
        <v>3505</v>
      </c>
      <c r="E1367" s="213">
        <v>230000</v>
      </c>
      <c r="F1367" s="194"/>
    </row>
    <row r="1368" spans="1:6" ht="15.75" x14ac:dyDescent="0.25">
      <c r="A1368" s="197">
        <v>285</v>
      </c>
      <c r="B1368" s="195" t="s">
        <v>4087</v>
      </c>
      <c r="C1368" s="196" t="s">
        <v>4026</v>
      </c>
      <c r="D1368" s="197" t="s">
        <v>3505</v>
      </c>
      <c r="E1368" s="213">
        <v>230000</v>
      </c>
      <c r="F1368" s="194"/>
    </row>
    <row r="1369" spans="1:6" ht="15.75" x14ac:dyDescent="0.25">
      <c r="A1369" s="197">
        <v>286</v>
      </c>
      <c r="B1369" s="195" t="s">
        <v>4088</v>
      </c>
      <c r="C1369" s="196" t="s">
        <v>4026</v>
      </c>
      <c r="D1369" s="197" t="s">
        <v>3770</v>
      </c>
      <c r="E1369" s="213">
        <v>560000</v>
      </c>
      <c r="F1369" s="194"/>
    </row>
    <row r="1370" spans="1:6" ht="15.75" x14ac:dyDescent="0.25">
      <c r="A1370" s="197">
        <v>287</v>
      </c>
      <c r="B1370" s="195" t="s">
        <v>4089</v>
      </c>
      <c r="C1370" s="196" t="s">
        <v>4027</v>
      </c>
      <c r="D1370" s="197" t="s">
        <v>3770</v>
      </c>
      <c r="E1370" s="213">
        <v>560000</v>
      </c>
      <c r="F1370" s="194"/>
    </row>
    <row r="1371" spans="1:6" ht="15.75" x14ac:dyDescent="0.25">
      <c r="A1371" s="197">
        <v>288</v>
      </c>
      <c r="B1371" s="195" t="s">
        <v>4090</v>
      </c>
      <c r="C1371" s="196" t="s">
        <v>4027</v>
      </c>
      <c r="D1371" s="197" t="s">
        <v>3505</v>
      </c>
      <c r="E1371" s="213">
        <v>230000</v>
      </c>
      <c r="F1371" s="194"/>
    </row>
    <row r="1372" spans="1:6" ht="15.75" x14ac:dyDescent="0.25">
      <c r="A1372" s="197">
        <v>289</v>
      </c>
      <c r="B1372" s="195" t="s">
        <v>4091</v>
      </c>
      <c r="C1372" s="196" t="s">
        <v>4028</v>
      </c>
      <c r="D1372" s="197" t="s">
        <v>3505</v>
      </c>
      <c r="E1372" s="213">
        <v>230000</v>
      </c>
      <c r="F1372" s="194"/>
    </row>
    <row r="1373" spans="1:6" ht="15.75" x14ac:dyDescent="0.25">
      <c r="A1373" s="197">
        <v>290</v>
      </c>
      <c r="B1373" s="195" t="s">
        <v>4092</v>
      </c>
      <c r="C1373" s="196" t="s">
        <v>4028</v>
      </c>
      <c r="D1373" s="197" t="s">
        <v>3770</v>
      </c>
      <c r="E1373" s="213">
        <v>560000</v>
      </c>
      <c r="F1373" s="194"/>
    </row>
    <row r="1374" spans="1:6" ht="15.75" x14ac:dyDescent="0.25">
      <c r="A1374" s="197">
        <v>291</v>
      </c>
      <c r="B1374" s="195" t="s">
        <v>4093</v>
      </c>
      <c r="C1374" s="196" t="s">
        <v>2960</v>
      </c>
      <c r="D1374" s="197" t="s">
        <v>3770</v>
      </c>
      <c r="E1374" s="213">
        <v>560000</v>
      </c>
      <c r="F1374" s="194"/>
    </row>
    <row r="1375" spans="1:6" ht="15.75" x14ac:dyDescent="0.25">
      <c r="A1375" s="197">
        <v>292</v>
      </c>
      <c r="B1375" s="195" t="s">
        <v>4094</v>
      </c>
      <c r="C1375" s="196" t="s">
        <v>2960</v>
      </c>
      <c r="D1375" s="197" t="s">
        <v>3505</v>
      </c>
      <c r="E1375" s="213">
        <v>230000</v>
      </c>
      <c r="F1375" s="194"/>
    </row>
    <row r="1376" spans="1:6" ht="15.75" x14ac:dyDescent="0.25">
      <c r="A1376" s="251" t="s">
        <v>330</v>
      </c>
      <c r="B1376" s="252"/>
      <c r="C1376" s="252"/>
      <c r="D1376" s="253"/>
      <c r="E1376" s="214">
        <f>SUM(E1084:E1375)</f>
        <v>127020000</v>
      </c>
      <c r="F1376" s="8"/>
    </row>
    <row r="1377" spans="1:10" ht="15.75" x14ac:dyDescent="0.25">
      <c r="A1377" s="254" t="s">
        <v>4486</v>
      </c>
      <c r="B1377" s="255"/>
      <c r="C1377" s="255"/>
      <c r="D1377" s="255"/>
      <c r="E1377" s="260"/>
      <c r="F1377" s="255"/>
    </row>
    <row r="1378" spans="1:10" ht="15.75" x14ac:dyDescent="0.25">
      <c r="A1378" s="262" t="s">
        <v>4105</v>
      </c>
      <c r="B1378" s="262"/>
      <c r="C1378" s="262"/>
      <c r="D1378" s="262"/>
      <c r="E1378" s="263"/>
      <c r="F1378" s="262"/>
    </row>
    <row r="1379" spans="1:10" ht="15.75" x14ac:dyDescent="0.25">
      <c r="A1379" s="264" t="s">
        <v>9</v>
      </c>
      <c r="B1379" s="264"/>
      <c r="C1379" s="264"/>
      <c r="D1379" s="264" t="s">
        <v>10</v>
      </c>
      <c r="E1379" s="265"/>
      <c r="F1379" s="264"/>
    </row>
    <row r="1380" spans="1:10" ht="15.75" x14ac:dyDescent="0.25">
      <c r="A1380" s="132"/>
      <c r="B1380" s="132"/>
      <c r="C1380" s="132"/>
      <c r="D1380" s="132"/>
      <c r="E1380" s="215"/>
      <c r="F1380" s="133"/>
    </row>
    <row r="1381" spans="1:10" ht="15.75" x14ac:dyDescent="0.25">
      <c r="A1381" s="132"/>
      <c r="B1381" s="132"/>
      <c r="C1381" s="132"/>
      <c r="D1381" s="132"/>
      <c r="E1381" s="215"/>
      <c r="F1381" s="133"/>
    </row>
    <row r="1382" spans="1:10" ht="15.75" x14ac:dyDescent="0.25">
      <c r="A1382" s="132"/>
      <c r="B1382" s="132"/>
      <c r="C1382" s="132"/>
      <c r="D1382" s="132"/>
      <c r="E1382" s="215"/>
      <c r="F1382" s="133"/>
    </row>
    <row r="1383" spans="1:10" ht="15.75" x14ac:dyDescent="0.25">
      <c r="A1383" s="132"/>
      <c r="B1383" s="132"/>
      <c r="C1383" s="132"/>
      <c r="D1383" s="132"/>
      <c r="E1383" s="215"/>
      <c r="F1383" s="133"/>
    </row>
    <row r="1384" spans="1:10" ht="15.75" x14ac:dyDescent="0.25">
      <c r="A1384" s="132"/>
      <c r="B1384" s="132"/>
      <c r="C1384" s="132"/>
      <c r="D1384" s="132"/>
      <c r="E1384" s="215"/>
      <c r="F1384" s="133"/>
      <c r="J1384">
        <f>30820+2070</f>
        <v>32890</v>
      </c>
    </row>
    <row r="1385" spans="1:10" ht="15.75" x14ac:dyDescent="0.25">
      <c r="A1385" s="264" t="s">
        <v>11</v>
      </c>
      <c r="B1385" s="264"/>
      <c r="C1385" s="264"/>
      <c r="D1385" s="264" t="s">
        <v>12</v>
      </c>
      <c r="E1385" s="265"/>
      <c r="F1385" s="264"/>
    </row>
    <row r="1386" spans="1:10" ht="15.75" x14ac:dyDescent="0.25">
      <c r="A1386" s="180"/>
      <c r="B1386" s="261" t="s">
        <v>183</v>
      </c>
      <c r="C1386" s="261"/>
      <c r="D1386" s="180"/>
      <c r="E1386" s="216"/>
      <c r="F1386" s="180"/>
    </row>
    <row r="1387" spans="1:10" ht="15.75" x14ac:dyDescent="0.25">
      <c r="A1387" s="186" t="s">
        <v>4097</v>
      </c>
      <c r="B1387" s="186"/>
      <c r="C1387" s="186"/>
      <c r="D1387" s="270" t="s">
        <v>4099</v>
      </c>
      <c r="E1387" s="271"/>
      <c r="F1387" s="270"/>
      <c r="I1387">
        <f>2300-230</f>
        <v>2070</v>
      </c>
    </row>
    <row r="1388" spans="1:10" ht="15.75" x14ac:dyDescent="0.25">
      <c r="A1388" s="189" t="s">
        <v>4098</v>
      </c>
      <c r="B1388" s="186"/>
      <c r="C1388" s="186"/>
      <c r="D1388" s="270" t="s">
        <v>4102</v>
      </c>
      <c r="E1388" s="271"/>
      <c r="F1388" s="270"/>
      <c r="H1388">
        <v>2805</v>
      </c>
    </row>
    <row r="1389" spans="1:10" ht="15.75" x14ac:dyDescent="0.25">
      <c r="A1389" s="198" t="s">
        <v>4487</v>
      </c>
      <c r="B1389" s="186"/>
      <c r="C1389" s="186"/>
      <c r="D1389" s="270" t="s">
        <v>4106</v>
      </c>
      <c r="E1389" s="271"/>
      <c r="F1389" s="270"/>
      <c r="H1389">
        <v>450</v>
      </c>
    </row>
    <row r="1390" spans="1:10" ht="15.75" x14ac:dyDescent="0.25">
      <c r="A1390" s="261" t="s">
        <v>4103</v>
      </c>
      <c r="B1390" s="261"/>
      <c r="C1390" s="261"/>
      <c r="D1390" s="272" t="s">
        <v>4101</v>
      </c>
      <c r="E1390" s="273"/>
      <c r="F1390" s="272"/>
      <c r="H1390">
        <v>420</v>
      </c>
    </row>
    <row r="1391" spans="1:10" ht="15.75" x14ac:dyDescent="0.25">
      <c r="A1391" s="186" t="s">
        <v>3649</v>
      </c>
      <c r="B1391" s="186"/>
      <c r="C1391" s="186"/>
      <c r="D1391" s="180"/>
      <c r="E1391" s="216"/>
      <c r="F1391" s="180"/>
      <c r="H1391">
        <v>32840</v>
      </c>
    </row>
    <row r="1392" spans="1:10" ht="15.75" x14ac:dyDescent="0.25">
      <c r="A1392" s="180"/>
      <c r="B1392" s="186"/>
      <c r="C1392" s="180"/>
      <c r="D1392" s="180"/>
      <c r="E1392" s="216"/>
      <c r="F1392" s="180"/>
      <c r="H1392">
        <v>83260</v>
      </c>
    </row>
    <row r="1393" spans="1:8" x14ac:dyDescent="0.25">
      <c r="A1393" s="135"/>
      <c r="B1393" s="185"/>
      <c r="C1393" s="135"/>
      <c r="D1393" s="135"/>
      <c r="E1393" s="217"/>
      <c r="F1393" s="135"/>
      <c r="H1393">
        <v>4480</v>
      </c>
    </row>
    <row r="1394" spans="1:8" x14ac:dyDescent="0.25">
      <c r="A1394" s="135"/>
      <c r="B1394" s="185"/>
      <c r="C1394" s="135"/>
      <c r="D1394" s="135"/>
      <c r="E1394" s="217"/>
      <c r="F1394" s="135"/>
      <c r="H1394">
        <v>1200</v>
      </c>
    </row>
    <row r="1395" spans="1:8" x14ac:dyDescent="0.25">
      <c r="H1395">
        <v>720</v>
      </c>
    </row>
    <row r="1396" spans="1:8" x14ac:dyDescent="0.25">
      <c r="H1396">
        <v>845</v>
      </c>
    </row>
    <row r="1397" spans="1:8" x14ac:dyDescent="0.25">
      <c r="H1397">
        <f>SUM(H1388:H1396)</f>
        <v>127020</v>
      </c>
    </row>
    <row r="1400" spans="1:8" x14ac:dyDescent="0.25">
      <c r="E1400" s="218">
        <f>230*6</f>
        <v>1380</v>
      </c>
    </row>
    <row r="1489" spans="1:20" ht="18.75" x14ac:dyDescent="0.3">
      <c r="A1489" s="248" t="s">
        <v>166</v>
      </c>
      <c r="B1489" s="248"/>
      <c r="C1489" s="248"/>
      <c r="D1489" s="248"/>
      <c r="E1489" s="266"/>
      <c r="F1489" s="248"/>
    </row>
    <row r="1490" spans="1:20" ht="18.75" x14ac:dyDescent="0.3">
      <c r="A1490" s="249" t="s">
        <v>0</v>
      </c>
      <c r="B1490" s="249"/>
      <c r="C1490" s="249"/>
      <c r="D1490" s="249"/>
      <c r="E1490" s="267"/>
      <c r="F1490" s="249"/>
    </row>
    <row r="1491" spans="1:20" ht="22.5" x14ac:dyDescent="0.3">
      <c r="A1491" s="268" t="s">
        <v>1565</v>
      </c>
      <c r="B1491" s="268"/>
      <c r="C1491" s="268"/>
      <c r="D1491" s="268"/>
      <c r="E1491" s="269"/>
      <c r="F1491" s="268"/>
    </row>
    <row r="1492" spans="1:20" ht="21.6" customHeight="1" x14ac:dyDescent="0.25">
      <c r="A1492" s="109" t="s">
        <v>1</v>
      </c>
      <c r="B1492" s="109" t="s">
        <v>2</v>
      </c>
      <c r="C1492" s="178" t="s">
        <v>3588</v>
      </c>
      <c r="D1492" s="109" t="s">
        <v>5</v>
      </c>
      <c r="E1492" s="219" t="s">
        <v>6</v>
      </c>
      <c r="F1492" s="109" t="s">
        <v>1564</v>
      </c>
    </row>
    <row r="1493" spans="1:20" ht="18.600000000000001" customHeight="1" x14ac:dyDescent="0.25">
      <c r="A1493" s="110">
        <v>1</v>
      </c>
      <c r="B1493" s="110" t="s">
        <v>3535</v>
      </c>
      <c r="C1493" s="113" t="s">
        <v>3501</v>
      </c>
      <c r="D1493" s="182" t="s">
        <v>2577</v>
      </c>
      <c r="E1493" s="213">
        <v>430000</v>
      </c>
      <c r="F1493" s="110"/>
      <c r="G1493" s="125"/>
      <c r="H1493" s="125"/>
      <c r="I1493" s="125"/>
      <c r="J1493" s="126"/>
      <c r="K1493" s="126"/>
      <c r="L1493" s="137"/>
      <c r="M1493" s="137"/>
      <c r="N1493" s="126"/>
      <c r="O1493" s="125"/>
      <c r="P1493" s="125"/>
      <c r="Q1493" s="137"/>
      <c r="R1493" s="137"/>
      <c r="S1493" s="137"/>
      <c r="T1493" s="137"/>
    </row>
    <row r="1494" spans="1:20" ht="15.75" x14ac:dyDescent="0.25">
      <c r="A1494" s="110">
        <v>2</v>
      </c>
      <c r="B1494" s="110" t="s">
        <v>3536</v>
      </c>
      <c r="C1494" s="113" t="s">
        <v>3502</v>
      </c>
      <c r="D1494" s="182" t="s">
        <v>2577</v>
      </c>
      <c r="E1494" s="213">
        <v>430000</v>
      </c>
      <c r="F1494" s="7"/>
      <c r="G1494" s="125"/>
      <c r="H1494" s="7">
        <v>430000</v>
      </c>
      <c r="I1494" s="7"/>
      <c r="J1494" s="126"/>
      <c r="K1494" s="126"/>
      <c r="L1494" s="137"/>
      <c r="M1494" s="137"/>
      <c r="N1494" s="126"/>
      <c r="O1494" s="125"/>
      <c r="P1494" s="125"/>
      <c r="Q1494" s="137"/>
      <c r="R1494" s="137"/>
      <c r="S1494" s="137"/>
      <c r="T1494" s="137"/>
    </row>
    <row r="1495" spans="1:20" ht="15.75" x14ac:dyDescent="0.25">
      <c r="A1495" s="110">
        <v>3</v>
      </c>
      <c r="B1495" s="110" t="s">
        <v>3537</v>
      </c>
      <c r="C1495" s="113" t="s">
        <v>3503</v>
      </c>
      <c r="D1495" s="182" t="s">
        <v>3504</v>
      </c>
      <c r="E1495" s="213">
        <v>560000</v>
      </c>
      <c r="F1495" s="7"/>
      <c r="G1495" s="125"/>
      <c r="H1495" s="7">
        <v>560000</v>
      </c>
      <c r="I1495" s="7"/>
      <c r="J1495" s="126"/>
      <c r="K1495" s="126"/>
      <c r="L1495" s="137"/>
      <c r="M1495" s="137"/>
      <c r="N1495" s="126"/>
      <c r="O1495" s="125"/>
      <c r="P1495" s="125"/>
      <c r="Q1495" s="137"/>
      <c r="R1495" s="137"/>
      <c r="S1495" s="137"/>
      <c r="T1495" s="137"/>
    </row>
    <row r="1496" spans="1:20" ht="15.75" x14ac:dyDescent="0.25">
      <c r="A1496" s="110">
        <v>4</v>
      </c>
      <c r="B1496" s="110" t="s">
        <v>3538</v>
      </c>
      <c r="C1496" s="113" t="s">
        <v>3503</v>
      </c>
      <c r="D1496" s="182" t="s">
        <v>3505</v>
      </c>
      <c r="E1496" s="213">
        <v>230000</v>
      </c>
      <c r="F1496" s="112"/>
      <c r="G1496" s="125"/>
      <c r="H1496" s="7">
        <v>230000</v>
      </c>
      <c r="I1496" s="112"/>
      <c r="J1496" s="126"/>
      <c r="K1496" s="126"/>
      <c r="L1496" s="137"/>
      <c r="M1496" s="137"/>
      <c r="N1496" s="126"/>
      <c r="O1496" s="125"/>
      <c r="P1496" s="125"/>
      <c r="Q1496" s="137"/>
      <c r="R1496" s="137"/>
      <c r="S1496" s="137"/>
      <c r="T1496" s="137"/>
    </row>
    <row r="1497" spans="1:20" ht="15.75" x14ac:dyDescent="0.25">
      <c r="A1497" s="110">
        <v>5</v>
      </c>
      <c r="B1497" s="110" t="s">
        <v>3539</v>
      </c>
      <c r="C1497" s="113" t="s">
        <v>3506</v>
      </c>
      <c r="D1497" s="182" t="s">
        <v>3505</v>
      </c>
      <c r="E1497" s="213">
        <v>230000</v>
      </c>
      <c r="F1497" s="112"/>
      <c r="G1497" s="125"/>
      <c r="H1497" s="7">
        <v>230000</v>
      </c>
      <c r="I1497" s="112"/>
      <c r="J1497" s="126"/>
      <c r="K1497" s="126"/>
      <c r="L1497" s="137"/>
      <c r="M1497" s="137"/>
      <c r="N1497" s="126"/>
      <c r="O1497" s="125"/>
      <c r="P1497" s="125"/>
      <c r="Q1497" s="137"/>
      <c r="R1497" s="137"/>
      <c r="S1497" s="137"/>
      <c r="T1497" s="137"/>
    </row>
    <row r="1498" spans="1:20" ht="15.75" x14ac:dyDescent="0.25">
      <c r="A1498" s="110">
        <v>6</v>
      </c>
      <c r="B1498" s="110" t="s">
        <v>3540</v>
      </c>
      <c r="C1498" s="113" t="s">
        <v>3506</v>
      </c>
      <c r="D1498" s="182" t="s">
        <v>3504</v>
      </c>
      <c r="E1498" s="213">
        <v>560000</v>
      </c>
      <c r="F1498" s="112"/>
      <c r="G1498" s="125"/>
      <c r="H1498" s="7">
        <v>560000</v>
      </c>
      <c r="I1498" s="112"/>
      <c r="J1498" s="126"/>
      <c r="K1498" s="126"/>
      <c r="L1498" s="137"/>
      <c r="M1498" s="137"/>
      <c r="N1498" s="126"/>
      <c r="O1498" s="125"/>
      <c r="P1498" s="125"/>
      <c r="Q1498" s="137"/>
      <c r="R1498" s="137"/>
      <c r="S1498" s="137"/>
      <c r="T1498" s="137"/>
    </row>
    <row r="1499" spans="1:20" ht="15.75" x14ac:dyDescent="0.25">
      <c r="A1499" s="110">
        <v>7</v>
      </c>
      <c r="B1499" s="110" t="s">
        <v>3541</v>
      </c>
      <c r="C1499" s="113" t="s">
        <v>3507</v>
      </c>
      <c r="D1499" s="182" t="s">
        <v>2576</v>
      </c>
      <c r="E1499" s="213">
        <v>400000</v>
      </c>
      <c r="F1499" s="112"/>
      <c r="G1499" s="125"/>
      <c r="H1499" s="7">
        <v>400000</v>
      </c>
      <c r="I1499" s="112"/>
      <c r="J1499" s="126"/>
      <c r="K1499" s="126"/>
      <c r="L1499" s="137"/>
      <c r="M1499" s="137"/>
      <c r="N1499" s="126"/>
      <c r="O1499" s="125"/>
      <c r="P1499" s="125"/>
      <c r="Q1499" s="137"/>
      <c r="R1499" s="137"/>
      <c r="S1499" s="137"/>
      <c r="T1499" s="137"/>
    </row>
    <row r="1500" spans="1:20" ht="15.75" x14ac:dyDescent="0.25">
      <c r="A1500" s="110">
        <v>8</v>
      </c>
      <c r="B1500" s="110" t="s">
        <v>3542</v>
      </c>
      <c r="C1500" s="113" t="s">
        <v>3508</v>
      </c>
      <c r="D1500" s="182" t="s">
        <v>2577</v>
      </c>
      <c r="E1500" s="213">
        <v>430000</v>
      </c>
      <c r="F1500" s="112"/>
      <c r="G1500" s="125"/>
      <c r="H1500" s="7">
        <v>430000</v>
      </c>
      <c r="I1500" s="112"/>
      <c r="J1500" s="126"/>
      <c r="K1500" s="126"/>
      <c r="L1500" s="137"/>
      <c r="M1500" s="137"/>
      <c r="N1500" s="126"/>
      <c r="O1500" s="125"/>
      <c r="P1500" s="125"/>
      <c r="Q1500" s="137"/>
      <c r="R1500" s="137"/>
      <c r="S1500" s="137"/>
      <c r="T1500" s="137"/>
    </row>
    <row r="1501" spans="1:20" ht="15.75" x14ac:dyDescent="0.25">
      <c r="A1501" s="110">
        <v>9</v>
      </c>
      <c r="B1501" s="110" t="s">
        <v>3543</v>
      </c>
      <c r="C1501" s="113" t="s">
        <v>3509</v>
      </c>
      <c r="D1501" s="182" t="s">
        <v>3505</v>
      </c>
      <c r="E1501" s="213">
        <v>230000</v>
      </c>
      <c r="F1501" s="112"/>
      <c r="G1501" s="125"/>
      <c r="H1501" s="7">
        <v>230000</v>
      </c>
      <c r="I1501" s="112"/>
      <c r="J1501" s="126"/>
      <c r="K1501" s="126"/>
      <c r="L1501" s="137"/>
      <c r="M1501" s="137"/>
      <c r="N1501" s="126"/>
      <c r="O1501" s="125"/>
      <c r="P1501" s="125"/>
      <c r="Q1501" s="137"/>
      <c r="R1501" s="137"/>
      <c r="S1501" s="137"/>
      <c r="T1501" s="137"/>
    </row>
    <row r="1502" spans="1:20" ht="15.75" x14ac:dyDescent="0.25">
      <c r="A1502" s="110">
        <v>10</v>
      </c>
      <c r="B1502" s="110" t="s">
        <v>3544</v>
      </c>
      <c r="C1502" s="113" t="s">
        <v>3509</v>
      </c>
      <c r="D1502" s="182" t="s">
        <v>3504</v>
      </c>
      <c r="E1502" s="213">
        <v>560000</v>
      </c>
      <c r="F1502" s="112"/>
      <c r="G1502" s="125"/>
      <c r="H1502" s="7">
        <v>560000</v>
      </c>
      <c r="I1502" s="112"/>
      <c r="J1502" s="126"/>
      <c r="K1502" s="126"/>
      <c r="L1502" s="137"/>
      <c r="M1502" s="137"/>
      <c r="N1502" s="126"/>
      <c r="O1502" s="125"/>
      <c r="P1502" s="125"/>
      <c r="Q1502" s="137"/>
      <c r="R1502" s="137"/>
      <c r="S1502" s="137"/>
      <c r="T1502" s="137"/>
    </row>
    <row r="1503" spans="1:20" ht="15.75" x14ac:dyDescent="0.25">
      <c r="A1503" s="110">
        <v>11</v>
      </c>
      <c r="B1503" s="110" t="s">
        <v>3545</v>
      </c>
      <c r="C1503" s="113" t="s">
        <v>3510</v>
      </c>
      <c r="D1503" s="182" t="s">
        <v>2577</v>
      </c>
      <c r="E1503" s="213">
        <v>430000</v>
      </c>
      <c r="F1503" s="112"/>
      <c r="G1503" s="125"/>
      <c r="H1503" s="7">
        <v>430000</v>
      </c>
      <c r="I1503" s="112"/>
      <c r="J1503" s="126"/>
      <c r="K1503" s="126"/>
      <c r="L1503" s="137"/>
      <c r="M1503" s="137"/>
      <c r="N1503" s="126"/>
      <c r="O1503" s="125"/>
      <c r="P1503" s="125"/>
      <c r="Q1503" s="137"/>
      <c r="R1503" s="137"/>
      <c r="S1503" s="137"/>
      <c r="T1503" s="137"/>
    </row>
    <row r="1504" spans="1:20" ht="15.75" x14ac:dyDescent="0.25">
      <c r="A1504" s="110">
        <v>12</v>
      </c>
      <c r="B1504" s="110" t="s">
        <v>3546</v>
      </c>
      <c r="C1504" s="113" t="s">
        <v>3511</v>
      </c>
      <c r="D1504" s="182" t="s">
        <v>3590</v>
      </c>
      <c r="E1504" s="213">
        <v>1920000</v>
      </c>
      <c r="F1504" s="112" t="s">
        <v>3589</v>
      </c>
      <c r="G1504" s="125"/>
      <c r="H1504" s="7">
        <v>1920000</v>
      </c>
      <c r="I1504" s="112" t="s">
        <v>3589</v>
      </c>
      <c r="J1504" s="126"/>
      <c r="K1504" s="126"/>
      <c r="L1504" s="137"/>
      <c r="M1504" s="137"/>
      <c r="N1504" s="126"/>
      <c r="O1504" s="125"/>
      <c r="P1504" s="125"/>
      <c r="Q1504" s="137"/>
      <c r="R1504" s="137"/>
      <c r="S1504" s="137"/>
      <c r="T1504" s="137"/>
    </row>
    <row r="1505" spans="1:20" ht="15.75" x14ac:dyDescent="0.25">
      <c r="A1505" s="110">
        <v>13</v>
      </c>
      <c r="B1505" s="110" t="s">
        <v>3547</v>
      </c>
      <c r="C1505" s="113" t="s">
        <v>3512</v>
      </c>
      <c r="D1505" s="182" t="s">
        <v>3504</v>
      </c>
      <c r="E1505" s="213">
        <v>560000</v>
      </c>
      <c r="F1505" s="112"/>
      <c r="G1505" s="125"/>
      <c r="H1505" s="7">
        <v>560000</v>
      </c>
      <c r="I1505" s="112"/>
      <c r="J1505" s="126"/>
      <c r="K1505" s="126"/>
      <c r="L1505" s="137"/>
      <c r="M1505" s="137"/>
      <c r="N1505" s="126"/>
      <c r="O1505" s="125"/>
      <c r="P1505" s="125"/>
      <c r="Q1505" s="137"/>
      <c r="R1505" s="137"/>
      <c r="S1505" s="137"/>
      <c r="T1505" s="137"/>
    </row>
    <row r="1506" spans="1:20" ht="15.75" x14ac:dyDescent="0.25">
      <c r="A1506" s="110">
        <v>14</v>
      </c>
      <c r="B1506" s="110" t="s">
        <v>3548</v>
      </c>
      <c r="C1506" s="113" t="s">
        <v>3512</v>
      </c>
      <c r="D1506" s="182" t="s">
        <v>3505</v>
      </c>
      <c r="E1506" s="213">
        <v>230000</v>
      </c>
      <c r="F1506" s="112"/>
      <c r="G1506" s="125"/>
      <c r="H1506" s="7">
        <v>230000</v>
      </c>
      <c r="I1506" s="112"/>
      <c r="J1506" s="126"/>
      <c r="K1506" s="126"/>
      <c r="L1506" s="137"/>
      <c r="M1506" s="137"/>
      <c r="N1506" s="126"/>
      <c r="O1506" s="125"/>
      <c r="P1506" s="125"/>
      <c r="Q1506" s="137"/>
      <c r="R1506" s="137"/>
      <c r="S1506" s="137"/>
      <c r="T1506" s="137"/>
    </row>
    <row r="1507" spans="1:20" ht="15.75" x14ac:dyDescent="0.25">
      <c r="A1507" s="110">
        <v>15</v>
      </c>
      <c r="B1507" s="110" t="s">
        <v>3549</v>
      </c>
      <c r="C1507" s="113" t="s">
        <v>3513</v>
      </c>
      <c r="D1507" s="182" t="s">
        <v>3514</v>
      </c>
      <c r="E1507" s="213">
        <v>640000</v>
      </c>
      <c r="F1507" s="112"/>
      <c r="G1507" s="125"/>
      <c r="H1507" s="7">
        <v>640000</v>
      </c>
      <c r="I1507" s="112"/>
      <c r="J1507" s="126"/>
      <c r="K1507" s="126"/>
      <c r="L1507" s="137"/>
      <c r="M1507" s="137"/>
      <c r="N1507" s="126"/>
      <c r="O1507" s="125"/>
      <c r="P1507" s="125"/>
      <c r="Q1507" s="137"/>
      <c r="R1507" s="137"/>
      <c r="S1507" s="137"/>
      <c r="T1507" s="137"/>
    </row>
    <row r="1508" spans="1:20" ht="15.75" x14ac:dyDescent="0.25">
      <c r="A1508" s="110">
        <v>16</v>
      </c>
      <c r="B1508" s="110" t="s">
        <v>3550</v>
      </c>
      <c r="C1508" s="113" t="s">
        <v>3515</v>
      </c>
      <c r="D1508" s="182" t="s">
        <v>3505</v>
      </c>
      <c r="E1508" s="213">
        <v>230000</v>
      </c>
      <c r="F1508" s="112"/>
      <c r="G1508" s="125"/>
      <c r="H1508" s="7">
        <v>230000</v>
      </c>
      <c r="I1508" s="112"/>
      <c r="J1508" s="126"/>
      <c r="K1508" s="126"/>
      <c r="L1508" s="137"/>
      <c r="M1508" s="137"/>
      <c r="N1508" s="126"/>
      <c r="O1508" s="125"/>
      <c r="P1508" s="125"/>
      <c r="Q1508" s="137"/>
      <c r="R1508" s="137"/>
      <c r="S1508" s="137"/>
      <c r="T1508" s="137"/>
    </row>
    <row r="1509" spans="1:20" ht="15.75" x14ac:dyDescent="0.25">
      <c r="A1509" s="110">
        <v>17</v>
      </c>
      <c r="B1509" s="110" t="s">
        <v>3551</v>
      </c>
      <c r="C1509" s="113" t="s">
        <v>3515</v>
      </c>
      <c r="D1509" s="182" t="s">
        <v>3504</v>
      </c>
      <c r="E1509" s="213">
        <v>560000</v>
      </c>
      <c r="F1509" s="112"/>
      <c r="G1509" s="125"/>
      <c r="H1509" s="7">
        <v>560000</v>
      </c>
      <c r="I1509" s="112"/>
      <c r="J1509" s="126"/>
      <c r="K1509" s="126"/>
      <c r="L1509" s="137"/>
      <c r="M1509" s="137"/>
      <c r="N1509" s="126"/>
      <c r="O1509" s="125"/>
      <c r="P1509" s="125"/>
      <c r="Q1509" s="137"/>
      <c r="R1509" s="137"/>
      <c r="S1509" s="137"/>
      <c r="T1509" s="137"/>
    </row>
    <row r="1510" spans="1:20" ht="15.75" x14ac:dyDescent="0.25">
      <c r="A1510" s="110">
        <v>18</v>
      </c>
      <c r="B1510" s="110" t="s">
        <v>3552</v>
      </c>
      <c r="C1510" s="113" t="s">
        <v>3516</v>
      </c>
      <c r="D1510" s="182" t="s">
        <v>3505</v>
      </c>
      <c r="E1510" s="213">
        <v>230000</v>
      </c>
      <c r="F1510" s="112"/>
      <c r="G1510" s="125"/>
      <c r="H1510" s="7">
        <v>230000</v>
      </c>
      <c r="I1510" s="112"/>
      <c r="J1510" s="126"/>
      <c r="K1510" s="126"/>
      <c r="L1510" s="137"/>
      <c r="M1510" s="137"/>
      <c r="N1510" s="126"/>
      <c r="O1510" s="125"/>
      <c r="P1510" s="125"/>
      <c r="Q1510" s="137"/>
      <c r="R1510" s="137"/>
      <c r="S1510" s="137"/>
      <c r="T1510" s="137"/>
    </row>
    <row r="1511" spans="1:20" ht="15.75" x14ac:dyDescent="0.25">
      <c r="A1511" s="110">
        <v>19</v>
      </c>
      <c r="B1511" s="110" t="s">
        <v>3553</v>
      </c>
      <c r="C1511" s="113" t="s">
        <v>3516</v>
      </c>
      <c r="D1511" s="182" t="s">
        <v>3504</v>
      </c>
      <c r="E1511" s="213">
        <v>560000</v>
      </c>
      <c r="F1511" s="112"/>
      <c r="G1511" s="125"/>
      <c r="H1511" s="7">
        <v>560000</v>
      </c>
      <c r="I1511" s="112"/>
      <c r="J1511" s="126"/>
      <c r="K1511" s="126"/>
      <c r="L1511" s="137"/>
      <c r="M1511" s="137"/>
      <c r="N1511" s="126"/>
      <c r="O1511" s="125"/>
      <c r="P1511" s="125"/>
      <c r="Q1511" s="137"/>
      <c r="R1511" s="137"/>
      <c r="S1511" s="137"/>
      <c r="T1511" s="137"/>
    </row>
    <row r="1512" spans="1:20" ht="15.75" x14ac:dyDescent="0.25">
      <c r="A1512" s="110">
        <v>20</v>
      </c>
      <c r="B1512" s="110" t="s">
        <v>3554</v>
      </c>
      <c r="C1512" s="113" t="s">
        <v>3517</v>
      </c>
      <c r="D1512" s="182" t="s">
        <v>3504</v>
      </c>
      <c r="E1512" s="213">
        <v>560000</v>
      </c>
      <c r="F1512" s="112"/>
      <c r="G1512" s="125"/>
      <c r="H1512" s="7">
        <v>560000</v>
      </c>
      <c r="I1512" s="112"/>
      <c r="J1512" s="126"/>
      <c r="K1512" s="126"/>
      <c r="L1512" s="137"/>
      <c r="M1512" s="137"/>
      <c r="N1512" s="126"/>
      <c r="O1512" s="125"/>
      <c r="P1512" s="125"/>
      <c r="Q1512" s="137"/>
      <c r="R1512" s="137"/>
      <c r="S1512" s="137"/>
      <c r="T1512" s="137"/>
    </row>
    <row r="1513" spans="1:20" ht="15.75" x14ac:dyDescent="0.25">
      <c r="A1513" s="110">
        <v>21</v>
      </c>
      <c r="B1513" s="110" t="s">
        <v>3555</v>
      </c>
      <c r="C1513" s="113" t="s">
        <v>3517</v>
      </c>
      <c r="D1513" s="182" t="s">
        <v>3505</v>
      </c>
      <c r="E1513" s="213">
        <v>230000</v>
      </c>
      <c r="F1513" s="112"/>
      <c r="G1513" s="125"/>
      <c r="H1513" s="7">
        <v>230000</v>
      </c>
      <c r="I1513" s="112"/>
      <c r="J1513" s="126"/>
      <c r="K1513" s="126"/>
      <c r="L1513" s="137"/>
      <c r="M1513" s="137"/>
      <c r="N1513" s="126"/>
      <c r="O1513" s="125"/>
      <c r="P1513" s="125"/>
      <c r="Q1513" s="137"/>
      <c r="R1513" s="137"/>
      <c r="S1513" s="137"/>
      <c r="T1513" s="137"/>
    </row>
    <row r="1514" spans="1:20" ht="15.75" x14ac:dyDescent="0.25">
      <c r="A1514" s="110">
        <v>22</v>
      </c>
      <c r="B1514" s="110" t="s">
        <v>3556</v>
      </c>
      <c r="C1514" s="113" t="s">
        <v>3518</v>
      </c>
      <c r="D1514" s="182" t="s">
        <v>1002</v>
      </c>
      <c r="E1514" s="213">
        <v>210000</v>
      </c>
      <c r="F1514" s="112"/>
      <c r="G1514" s="125"/>
      <c r="H1514" s="7">
        <v>210000</v>
      </c>
      <c r="I1514" s="112"/>
      <c r="J1514" s="126"/>
      <c r="K1514" s="126"/>
      <c r="L1514" s="137"/>
      <c r="M1514" s="137"/>
      <c r="N1514" s="126"/>
      <c r="O1514" s="125"/>
      <c r="P1514" s="125"/>
      <c r="Q1514" s="137"/>
      <c r="R1514" s="137"/>
      <c r="S1514" s="137"/>
      <c r="T1514" s="137"/>
    </row>
    <row r="1515" spans="1:20" ht="15.75" x14ac:dyDescent="0.25">
      <c r="A1515" s="110">
        <v>23</v>
      </c>
      <c r="B1515" s="110" t="s">
        <v>3557</v>
      </c>
      <c r="C1515" s="113" t="s">
        <v>3518</v>
      </c>
      <c r="D1515" s="182" t="s">
        <v>2577</v>
      </c>
      <c r="E1515" s="213">
        <v>430000</v>
      </c>
      <c r="F1515" s="112"/>
      <c r="G1515" s="125"/>
      <c r="H1515" s="7">
        <v>430000</v>
      </c>
      <c r="I1515" s="112"/>
      <c r="J1515" s="126"/>
      <c r="K1515" s="126"/>
      <c r="L1515" s="137"/>
      <c r="M1515" s="137"/>
      <c r="N1515" s="126"/>
      <c r="O1515" s="125"/>
      <c r="P1515" s="125"/>
      <c r="Q1515" s="137"/>
      <c r="R1515" s="137"/>
      <c r="S1515" s="137"/>
      <c r="T1515" s="137"/>
    </row>
    <row r="1516" spans="1:20" ht="15.75" x14ac:dyDescent="0.25">
      <c r="A1516" s="110">
        <v>24</v>
      </c>
      <c r="B1516" s="110" t="s">
        <v>3558</v>
      </c>
      <c r="C1516" s="113" t="s">
        <v>3519</v>
      </c>
      <c r="D1516" s="182" t="s">
        <v>2576</v>
      </c>
      <c r="E1516" s="213">
        <v>400000</v>
      </c>
      <c r="F1516" s="112"/>
      <c r="G1516" s="125"/>
      <c r="H1516" s="7">
        <v>400000</v>
      </c>
      <c r="I1516" s="112"/>
      <c r="J1516" s="126"/>
      <c r="K1516" s="126"/>
      <c r="L1516" s="137"/>
      <c r="M1516" s="137"/>
      <c r="N1516" s="126"/>
      <c r="O1516" s="125"/>
      <c r="P1516" s="125"/>
      <c r="Q1516" s="137"/>
      <c r="R1516" s="137"/>
      <c r="S1516" s="137"/>
      <c r="T1516" s="137"/>
    </row>
    <row r="1517" spans="1:20" ht="15.75" x14ac:dyDescent="0.25">
      <c r="A1517" s="110">
        <v>25</v>
      </c>
      <c r="B1517" s="110" t="s">
        <v>3559</v>
      </c>
      <c r="C1517" s="113" t="s">
        <v>3520</v>
      </c>
      <c r="D1517" s="182" t="s">
        <v>2576</v>
      </c>
      <c r="E1517" s="213">
        <v>400000</v>
      </c>
      <c r="F1517" s="112"/>
      <c r="G1517" s="125"/>
      <c r="H1517" s="7">
        <v>400000</v>
      </c>
      <c r="I1517" s="112"/>
      <c r="J1517" s="126"/>
      <c r="K1517" s="126"/>
      <c r="L1517" s="137"/>
      <c r="M1517" s="137"/>
      <c r="N1517" s="126"/>
      <c r="O1517" s="125"/>
      <c r="P1517" s="125"/>
      <c r="Q1517" s="137"/>
      <c r="R1517" s="137"/>
      <c r="S1517" s="137"/>
      <c r="T1517" s="137"/>
    </row>
    <row r="1518" spans="1:20" ht="15.75" x14ac:dyDescent="0.25">
      <c r="A1518" s="110">
        <v>26</v>
      </c>
      <c r="B1518" s="110" t="s">
        <v>3560</v>
      </c>
      <c r="C1518" s="119" t="s">
        <v>3521</v>
      </c>
      <c r="D1518" s="182" t="s">
        <v>3505</v>
      </c>
      <c r="E1518" s="213">
        <v>230000</v>
      </c>
      <c r="F1518" s="112"/>
      <c r="G1518" s="125"/>
      <c r="H1518" s="7">
        <v>230000</v>
      </c>
      <c r="I1518" s="112"/>
      <c r="J1518" s="126"/>
      <c r="K1518" s="126"/>
      <c r="L1518" s="137"/>
      <c r="M1518" s="137"/>
      <c r="N1518" s="126"/>
      <c r="O1518" s="125"/>
      <c r="P1518" s="125"/>
      <c r="Q1518" s="137"/>
      <c r="R1518" s="137"/>
      <c r="S1518" s="137"/>
      <c r="T1518" s="137"/>
    </row>
    <row r="1519" spans="1:20" ht="15.75" x14ac:dyDescent="0.25">
      <c r="A1519" s="110">
        <v>27</v>
      </c>
      <c r="B1519" s="110" t="s">
        <v>3561</v>
      </c>
      <c r="C1519" s="119" t="s">
        <v>3521</v>
      </c>
      <c r="D1519" s="182" t="s">
        <v>3504</v>
      </c>
      <c r="E1519" s="213">
        <v>560000</v>
      </c>
      <c r="F1519" s="112"/>
      <c r="G1519" s="125"/>
      <c r="H1519" s="7">
        <v>560000</v>
      </c>
      <c r="I1519" s="112"/>
      <c r="J1519" s="126"/>
      <c r="K1519" s="126"/>
      <c r="L1519" s="137"/>
      <c r="M1519" s="137"/>
      <c r="N1519" s="126"/>
      <c r="O1519" s="125"/>
      <c r="P1519" s="125"/>
      <c r="Q1519" s="137"/>
      <c r="R1519" s="137"/>
      <c r="S1519" s="137"/>
      <c r="T1519" s="137"/>
    </row>
    <row r="1520" spans="1:20" ht="15.75" x14ac:dyDescent="0.25">
      <c r="A1520" s="110">
        <v>28</v>
      </c>
      <c r="B1520" s="110" t="s">
        <v>3562</v>
      </c>
      <c r="C1520" s="113" t="s">
        <v>2513</v>
      </c>
      <c r="D1520" s="182" t="s">
        <v>1002</v>
      </c>
      <c r="E1520" s="213">
        <v>210000</v>
      </c>
      <c r="F1520" s="112"/>
      <c r="G1520" s="125"/>
      <c r="H1520" s="7">
        <v>210000</v>
      </c>
      <c r="I1520" s="112"/>
      <c r="J1520" s="126"/>
      <c r="K1520" s="126"/>
      <c r="L1520" s="137"/>
      <c r="M1520" s="137"/>
      <c r="N1520" s="126"/>
      <c r="O1520" s="125"/>
      <c r="P1520" s="125"/>
      <c r="Q1520" s="137"/>
      <c r="R1520" s="137"/>
      <c r="S1520" s="137"/>
      <c r="T1520" s="137"/>
    </row>
    <row r="1521" spans="1:20" ht="15.75" x14ac:dyDescent="0.25">
      <c r="A1521" s="110">
        <v>29</v>
      </c>
      <c r="B1521" s="110" t="s">
        <v>3563</v>
      </c>
      <c r="C1521" s="113" t="s">
        <v>2513</v>
      </c>
      <c r="D1521" s="182" t="s">
        <v>2577</v>
      </c>
      <c r="E1521" s="213">
        <v>430000</v>
      </c>
      <c r="F1521" s="112"/>
      <c r="G1521" s="125"/>
      <c r="H1521" s="7">
        <v>430000</v>
      </c>
      <c r="I1521" s="112"/>
      <c r="J1521" s="126"/>
      <c r="K1521" s="126"/>
      <c r="L1521" s="137"/>
      <c r="M1521" s="137"/>
      <c r="N1521" s="126"/>
      <c r="O1521" s="125"/>
      <c r="P1521" s="125"/>
      <c r="Q1521" s="137"/>
      <c r="R1521" s="137"/>
      <c r="S1521" s="137"/>
      <c r="T1521" s="137"/>
    </row>
    <row r="1522" spans="1:20" ht="15.75" x14ac:dyDescent="0.25">
      <c r="A1522" s="110">
        <v>30</v>
      </c>
      <c r="B1522" s="110" t="s">
        <v>3564</v>
      </c>
      <c r="C1522" s="113" t="s">
        <v>3337</v>
      </c>
      <c r="D1522" s="182" t="s">
        <v>3514</v>
      </c>
      <c r="E1522" s="213">
        <v>640000</v>
      </c>
      <c r="F1522" s="112"/>
      <c r="G1522" s="125"/>
      <c r="H1522" s="7">
        <v>640000</v>
      </c>
      <c r="I1522" s="112"/>
      <c r="J1522" s="126"/>
      <c r="K1522" s="126"/>
      <c r="L1522" s="137"/>
      <c r="M1522" s="137"/>
      <c r="N1522" s="126"/>
      <c r="O1522" s="125"/>
      <c r="P1522" s="125"/>
      <c r="Q1522" s="137"/>
      <c r="R1522" s="137"/>
      <c r="S1522" s="137"/>
      <c r="T1522" s="137"/>
    </row>
    <row r="1523" spans="1:20" ht="15.75" x14ac:dyDescent="0.25">
      <c r="A1523" s="110">
        <v>31</v>
      </c>
      <c r="B1523" s="110" t="s">
        <v>3565</v>
      </c>
      <c r="C1523" s="113" t="s">
        <v>3522</v>
      </c>
      <c r="D1523" s="182" t="s">
        <v>3523</v>
      </c>
      <c r="E1523" s="213">
        <v>430000</v>
      </c>
      <c r="F1523" s="112"/>
      <c r="G1523" s="125"/>
      <c r="H1523" s="142">
        <f>SUM(H1494:H1522)</f>
        <v>13290000</v>
      </c>
      <c r="I1523" s="125"/>
      <c r="J1523" s="126"/>
      <c r="K1523" s="126"/>
      <c r="L1523" s="137"/>
      <c r="M1523" s="137"/>
      <c r="N1523" s="126"/>
      <c r="O1523" s="125"/>
      <c r="P1523" s="125"/>
      <c r="Q1523" s="137"/>
      <c r="R1523" s="137"/>
      <c r="S1523" s="137"/>
      <c r="T1523" s="137"/>
    </row>
    <row r="1524" spans="1:20" ht="15.75" x14ac:dyDescent="0.25">
      <c r="A1524" s="110">
        <v>32</v>
      </c>
      <c r="B1524" s="110" t="s">
        <v>3566</v>
      </c>
      <c r="C1524" s="113" t="s">
        <v>3524</v>
      </c>
      <c r="D1524" s="182" t="s">
        <v>2577</v>
      </c>
      <c r="E1524" s="213">
        <v>430000</v>
      </c>
      <c r="F1524" s="112"/>
      <c r="G1524" s="125"/>
      <c r="H1524" s="125"/>
      <c r="I1524" s="125"/>
      <c r="J1524" s="126"/>
      <c r="K1524" s="126"/>
      <c r="L1524" s="137"/>
      <c r="M1524" s="137"/>
      <c r="N1524" s="126"/>
      <c r="O1524" s="125"/>
      <c r="P1524" s="125"/>
      <c r="Q1524" s="137"/>
      <c r="R1524" s="137"/>
      <c r="S1524" s="137"/>
      <c r="T1524" s="137"/>
    </row>
    <row r="1525" spans="1:20" ht="15.75" x14ac:dyDescent="0.25">
      <c r="A1525" s="110">
        <v>33</v>
      </c>
      <c r="B1525" s="110" t="s">
        <v>3567</v>
      </c>
      <c r="C1525" s="113" t="s">
        <v>3524</v>
      </c>
      <c r="D1525" s="182" t="s">
        <v>1002</v>
      </c>
      <c r="E1525" s="213">
        <v>210000</v>
      </c>
      <c r="F1525" s="112"/>
      <c r="G1525" s="125"/>
      <c r="H1525" s="125"/>
      <c r="I1525" s="125"/>
      <c r="J1525" s="126"/>
      <c r="K1525" s="126"/>
      <c r="L1525" s="137"/>
      <c r="M1525" s="137"/>
      <c r="N1525" s="126"/>
      <c r="O1525" s="125"/>
      <c r="P1525" s="125"/>
      <c r="Q1525" s="137"/>
      <c r="R1525" s="137"/>
      <c r="S1525" s="137"/>
      <c r="T1525" s="137"/>
    </row>
    <row r="1526" spans="1:20" ht="15.75" x14ac:dyDescent="0.25">
      <c r="A1526" s="110">
        <v>34</v>
      </c>
      <c r="B1526" s="110" t="s">
        <v>3568</v>
      </c>
      <c r="C1526" s="113" t="s">
        <v>3525</v>
      </c>
      <c r="D1526" s="182" t="s">
        <v>3504</v>
      </c>
      <c r="E1526" s="213">
        <v>560000</v>
      </c>
      <c r="F1526" s="112"/>
      <c r="G1526" s="125"/>
      <c r="H1526" s="125"/>
      <c r="I1526" s="125"/>
      <c r="J1526" s="126"/>
      <c r="K1526" s="126"/>
      <c r="L1526" s="137"/>
      <c r="M1526" s="137"/>
      <c r="N1526" s="126"/>
      <c r="O1526" s="125"/>
      <c r="P1526" s="125"/>
      <c r="Q1526" s="137"/>
      <c r="R1526" s="137"/>
      <c r="S1526" s="137"/>
      <c r="T1526" s="137"/>
    </row>
    <row r="1527" spans="1:20" ht="15.75" x14ac:dyDescent="0.25">
      <c r="A1527" s="110">
        <v>35</v>
      </c>
      <c r="B1527" s="110" t="s">
        <v>3569</v>
      </c>
      <c r="C1527" s="113" t="s">
        <v>3525</v>
      </c>
      <c r="D1527" s="182" t="s">
        <v>3505</v>
      </c>
      <c r="E1527" s="213">
        <v>210000</v>
      </c>
      <c r="F1527" s="112"/>
      <c r="G1527" s="125"/>
      <c r="H1527" s="125"/>
      <c r="I1527" s="125"/>
      <c r="J1527" s="126"/>
      <c r="K1527" s="126"/>
      <c r="L1527" s="137"/>
      <c r="M1527" s="137"/>
      <c r="N1527" s="126"/>
      <c r="O1527" s="125"/>
      <c r="P1527" s="125"/>
      <c r="Q1527" s="137"/>
      <c r="R1527" s="137"/>
      <c r="S1527" s="137"/>
      <c r="T1527" s="137"/>
    </row>
    <row r="1528" spans="1:20" ht="15.75" x14ac:dyDescent="0.25">
      <c r="A1528" s="110">
        <v>36</v>
      </c>
      <c r="B1528" s="110" t="s">
        <v>3570</v>
      </c>
      <c r="C1528" s="113" t="s">
        <v>3594</v>
      </c>
      <c r="D1528" s="182" t="s">
        <v>3505</v>
      </c>
      <c r="E1528" s="213">
        <v>210000</v>
      </c>
      <c r="F1528" s="112"/>
      <c r="G1528" s="125"/>
      <c r="H1528" s="125"/>
      <c r="I1528" s="125"/>
      <c r="J1528" s="126"/>
      <c r="K1528" s="126"/>
      <c r="L1528" s="137"/>
      <c r="M1528" s="137"/>
      <c r="N1528" s="126"/>
      <c r="O1528" s="125"/>
      <c r="P1528" s="125"/>
      <c r="Q1528" s="137"/>
      <c r="R1528" s="137"/>
      <c r="S1528" s="137"/>
      <c r="T1528" s="137"/>
    </row>
    <row r="1529" spans="1:20" ht="15.75" x14ac:dyDescent="0.25">
      <c r="A1529" s="110">
        <v>37</v>
      </c>
      <c r="B1529" s="110" t="s">
        <v>3571</v>
      </c>
      <c r="C1529" s="113" t="s">
        <v>3594</v>
      </c>
      <c r="D1529" s="182" t="s">
        <v>3504</v>
      </c>
      <c r="E1529" s="213">
        <v>560000</v>
      </c>
      <c r="F1529" s="112"/>
      <c r="G1529" s="125"/>
      <c r="H1529" s="125"/>
      <c r="I1529" s="125"/>
      <c r="J1529" s="126"/>
      <c r="K1529" s="126"/>
      <c r="L1529" s="137"/>
      <c r="M1529" s="137"/>
      <c r="N1529" s="126"/>
      <c r="O1529" s="125"/>
      <c r="P1529" s="125"/>
      <c r="Q1529" s="137"/>
      <c r="R1529" s="137"/>
      <c r="S1529" s="137"/>
      <c r="T1529" s="137"/>
    </row>
    <row r="1530" spans="1:20" ht="15.75" x14ac:dyDescent="0.25">
      <c r="A1530" s="110">
        <v>38</v>
      </c>
      <c r="B1530" s="110" t="s">
        <v>3572</v>
      </c>
      <c r="C1530" s="113" t="s">
        <v>3526</v>
      </c>
      <c r="D1530" s="182" t="s">
        <v>3504</v>
      </c>
      <c r="E1530" s="213">
        <v>560000</v>
      </c>
      <c r="F1530" s="112"/>
      <c r="G1530" s="125"/>
      <c r="H1530" s="125"/>
      <c r="I1530" s="125"/>
      <c r="J1530" s="126"/>
      <c r="K1530" s="126"/>
      <c r="L1530" s="137"/>
      <c r="M1530" s="137"/>
      <c r="N1530" s="126"/>
      <c r="O1530" s="125"/>
      <c r="P1530" s="125"/>
      <c r="Q1530" s="137"/>
      <c r="R1530" s="137"/>
      <c r="S1530" s="137"/>
      <c r="T1530" s="137"/>
    </row>
    <row r="1531" spans="1:20" ht="15.75" x14ac:dyDescent="0.25">
      <c r="A1531" s="110">
        <v>39</v>
      </c>
      <c r="B1531" s="110" t="s">
        <v>3573</v>
      </c>
      <c r="C1531" s="113" t="s">
        <v>3526</v>
      </c>
      <c r="D1531" s="182" t="s">
        <v>3505</v>
      </c>
      <c r="E1531" s="213">
        <v>230000</v>
      </c>
      <c r="F1531" s="112"/>
      <c r="G1531" s="125"/>
      <c r="H1531" s="125"/>
      <c r="I1531" s="125"/>
      <c r="J1531" s="126"/>
      <c r="K1531" s="126"/>
      <c r="L1531" s="137"/>
      <c r="M1531" s="137"/>
      <c r="N1531" s="126"/>
      <c r="O1531" s="125"/>
      <c r="P1531" s="125"/>
      <c r="Q1531" s="137"/>
      <c r="R1531" s="137"/>
      <c r="S1531" s="137"/>
      <c r="T1531" s="137"/>
    </row>
    <row r="1532" spans="1:20" ht="15.75" x14ac:dyDescent="0.25">
      <c r="A1532" s="110">
        <v>40</v>
      </c>
      <c r="B1532" s="110" t="s">
        <v>3574</v>
      </c>
      <c r="C1532" s="113" t="s">
        <v>3527</v>
      </c>
      <c r="D1532" s="182" t="s">
        <v>3505</v>
      </c>
      <c r="E1532" s="213">
        <v>230000</v>
      </c>
      <c r="F1532" s="112"/>
      <c r="G1532" s="125"/>
      <c r="H1532" s="125"/>
      <c r="I1532" s="125"/>
      <c r="J1532" s="126"/>
      <c r="K1532" s="126"/>
      <c r="L1532" s="137"/>
      <c r="M1532" s="137"/>
      <c r="N1532" s="126"/>
      <c r="O1532" s="125"/>
      <c r="P1532" s="125"/>
      <c r="Q1532" s="137"/>
      <c r="R1532" s="137"/>
      <c r="S1532" s="137"/>
      <c r="T1532" s="137"/>
    </row>
    <row r="1533" spans="1:20" ht="15.75" x14ac:dyDescent="0.25">
      <c r="A1533" s="110">
        <v>41</v>
      </c>
      <c r="B1533" s="110" t="s">
        <v>3575</v>
      </c>
      <c r="C1533" s="113" t="s">
        <v>3528</v>
      </c>
      <c r="D1533" s="182" t="s">
        <v>3504</v>
      </c>
      <c r="E1533" s="213">
        <v>560000</v>
      </c>
      <c r="F1533" s="112"/>
      <c r="G1533" s="125"/>
      <c r="H1533" s="125"/>
      <c r="I1533" s="125"/>
      <c r="J1533" s="126"/>
      <c r="K1533" s="126"/>
      <c r="L1533" s="137"/>
      <c r="M1533" s="137"/>
      <c r="N1533" s="126"/>
      <c r="O1533" s="125"/>
      <c r="P1533" s="125"/>
      <c r="Q1533" s="137"/>
      <c r="R1533" s="137"/>
      <c r="S1533" s="137"/>
      <c r="T1533" s="137"/>
    </row>
    <row r="1534" spans="1:20" ht="15.75" x14ac:dyDescent="0.25">
      <c r="A1534" s="110">
        <v>42</v>
      </c>
      <c r="B1534" s="110" t="s">
        <v>3576</v>
      </c>
      <c r="C1534" s="113" t="s">
        <v>3529</v>
      </c>
      <c r="D1534" s="182" t="s">
        <v>3504</v>
      </c>
      <c r="E1534" s="213">
        <v>560000</v>
      </c>
      <c r="F1534" s="112"/>
      <c r="G1534" s="125"/>
      <c r="H1534" s="125"/>
      <c r="I1534" s="125"/>
      <c r="J1534" s="126"/>
      <c r="K1534" s="126"/>
      <c r="L1534" s="137"/>
      <c r="M1534" s="137"/>
      <c r="N1534" s="126"/>
      <c r="O1534" s="125"/>
      <c r="P1534" s="125"/>
      <c r="Q1534" s="137"/>
      <c r="R1534" s="137"/>
      <c r="S1534" s="137"/>
      <c r="T1534" s="137"/>
    </row>
    <row r="1535" spans="1:20" ht="15.75" x14ac:dyDescent="0.25">
      <c r="A1535" s="110">
        <v>43</v>
      </c>
      <c r="B1535" s="110" t="s">
        <v>3577</v>
      </c>
      <c r="C1535" s="113" t="s">
        <v>3529</v>
      </c>
      <c r="D1535" s="182" t="s">
        <v>3505</v>
      </c>
      <c r="E1535" s="213">
        <v>230000</v>
      </c>
      <c r="F1535" s="112"/>
      <c r="G1535" s="125"/>
      <c r="H1535" s="125"/>
      <c r="I1535" s="125"/>
      <c r="J1535" s="126"/>
      <c r="K1535" s="126"/>
      <c r="L1535" s="137"/>
      <c r="M1535" s="137"/>
      <c r="N1535" s="126"/>
      <c r="O1535" s="125"/>
      <c r="P1535" s="125"/>
      <c r="Q1535" s="137"/>
      <c r="R1535" s="137"/>
      <c r="S1535" s="137"/>
      <c r="T1535" s="137"/>
    </row>
    <row r="1536" spans="1:20" ht="15.75" x14ac:dyDescent="0.25">
      <c r="A1536" s="110">
        <v>44</v>
      </c>
      <c r="B1536" s="110" t="s">
        <v>3578</v>
      </c>
      <c r="C1536" s="113" t="s">
        <v>3530</v>
      </c>
      <c r="D1536" s="182" t="s">
        <v>3505</v>
      </c>
      <c r="E1536" s="213">
        <v>230000</v>
      </c>
      <c r="F1536" s="112"/>
      <c r="G1536" s="125"/>
      <c r="H1536" s="125"/>
      <c r="I1536" s="125"/>
      <c r="J1536" s="126"/>
      <c r="K1536" s="126"/>
      <c r="L1536" s="137"/>
      <c r="M1536" s="137"/>
      <c r="N1536" s="126"/>
      <c r="O1536" s="125"/>
      <c r="P1536" s="125"/>
      <c r="Q1536" s="137"/>
      <c r="R1536" s="137"/>
      <c r="S1536" s="137"/>
      <c r="T1536" s="137"/>
    </row>
    <row r="1537" spans="1:20" ht="15.75" x14ac:dyDescent="0.25">
      <c r="A1537" s="110">
        <v>45</v>
      </c>
      <c r="B1537" s="110" t="s">
        <v>3579</v>
      </c>
      <c r="C1537" s="113" t="s">
        <v>3530</v>
      </c>
      <c r="D1537" s="182" t="s">
        <v>3504</v>
      </c>
      <c r="E1537" s="213">
        <v>560000</v>
      </c>
      <c r="F1537" s="112"/>
      <c r="G1537" s="125"/>
      <c r="H1537" s="125"/>
      <c r="I1537" s="125"/>
      <c r="J1537" s="126"/>
      <c r="K1537" s="126"/>
      <c r="L1537" s="137"/>
      <c r="M1537" s="137"/>
      <c r="N1537" s="126"/>
      <c r="O1537" s="125"/>
      <c r="P1537" s="125"/>
      <c r="Q1537" s="137"/>
      <c r="R1537" s="137"/>
      <c r="S1537" s="137"/>
      <c r="T1537" s="137"/>
    </row>
    <row r="1538" spans="1:20" ht="15.75" x14ac:dyDescent="0.25">
      <c r="A1538" s="110">
        <v>46</v>
      </c>
      <c r="B1538" s="110" t="s">
        <v>3580</v>
      </c>
      <c r="C1538" s="113" t="s">
        <v>3531</v>
      </c>
      <c r="D1538" s="182" t="s">
        <v>3504</v>
      </c>
      <c r="E1538" s="213">
        <v>560000</v>
      </c>
      <c r="F1538" s="112"/>
      <c r="G1538" s="125"/>
      <c r="H1538" s="125"/>
      <c r="I1538" s="125"/>
      <c r="J1538" s="126"/>
      <c r="K1538" s="126"/>
      <c r="L1538" s="137"/>
      <c r="M1538" s="137"/>
      <c r="N1538" s="126"/>
      <c r="O1538" s="125"/>
      <c r="P1538" s="125"/>
      <c r="Q1538" s="137"/>
      <c r="R1538" s="137"/>
      <c r="S1538" s="137"/>
      <c r="T1538" s="137"/>
    </row>
    <row r="1539" spans="1:20" ht="15.75" x14ac:dyDescent="0.25">
      <c r="A1539" s="110">
        <v>47</v>
      </c>
      <c r="B1539" s="110" t="s">
        <v>3581</v>
      </c>
      <c r="C1539" s="113" t="s">
        <v>3531</v>
      </c>
      <c r="D1539" s="182" t="s">
        <v>3505</v>
      </c>
      <c r="E1539" s="213">
        <v>230000</v>
      </c>
      <c r="F1539" s="112"/>
      <c r="G1539" s="125"/>
      <c r="H1539" s="125"/>
      <c r="I1539" s="125"/>
      <c r="J1539" s="126"/>
      <c r="K1539" s="126"/>
      <c r="L1539" s="137"/>
      <c r="M1539" s="137"/>
      <c r="N1539" s="126"/>
      <c r="O1539" s="125"/>
      <c r="P1539" s="125"/>
      <c r="Q1539" s="137"/>
      <c r="R1539" s="137"/>
      <c r="S1539" s="137"/>
      <c r="T1539" s="137"/>
    </row>
    <row r="1540" spans="1:20" ht="15.75" x14ac:dyDescent="0.25">
      <c r="A1540" s="110">
        <v>48</v>
      </c>
      <c r="B1540" s="110" t="s">
        <v>3582</v>
      </c>
      <c r="C1540" s="113" t="s">
        <v>3532</v>
      </c>
      <c r="D1540" s="182" t="s">
        <v>3505</v>
      </c>
      <c r="E1540" s="213">
        <v>230000</v>
      </c>
      <c r="F1540" s="112"/>
      <c r="G1540" s="125"/>
      <c r="H1540" s="125"/>
      <c r="I1540" s="125"/>
      <c r="J1540" s="126"/>
      <c r="K1540" s="126"/>
      <c r="L1540" s="137"/>
      <c r="M1540" s="137"/>
      <c r="N1540" s="126"/>
      <c r="O1540" s="125"/>
      <c r="P1540" s="125"/>
      <c r="Q1540" s="137"/>
      <c r="R1540" s="137"/>
      <c r="S1540" s="137"/>
      <c r="T1540" s="137"/>
    </row>
    <row r="1541" spans="1:20" ht="15.75" x14ac:dyDescent="0.25">
      <c r="A1541" s="110">
        <v>49</v>
      </c>
      <c r="B1541" s="110" t="s">
        <v>3583</v>
      </c>
      <c r="C1541" s="113" t="s">
        <v>3532</v>
      </c>
      <c r="D1541" s="182" t="s">
        <v>3504</v>
      </c>
      <c r="E1541" s="213">
        <v>560000</v>
      </c>
      <c r="F1541" s="112"/>
      <c r="G1541" s="125"/>
      <c r="H1541" s="125"/>
      <c r="I1541" s="125"/>
      <c r="J1541" s="126"/>
      <c r="K1541" s="126"/>
      <c r="L1541" s="137"/>
      <c r="M1541" s="137"/>
      <c r="N1541" s="126"/>
      <c r="O1541" s="125"/>
      <c r="P1541" s="125"/>
      <c r="Q1541" s="137"/>
      <c r="R1541" s="137"/>
      <c r="S1541" s="137"/>
      <c r="T1541" s="137"/>
    </row>
    <row r="1542" spans="1:20" ht="15.75" x14ac:dyDescent="0.25">
      <c r="A1542" s="110">
        <v>50</v>
      </c>
      <c r="B1542" s="110" t="s">
        <v>3584</v>
      </c>
      <c r="C1542" s="113" t="s">
        <v>3533</v>
      </c>
      <c r="D1542" s="182" t="s">
        <v>3504</v>
      </c>
      <c r="E1542" s="213">
        <v>560000</v>
      </c>
      <c r="F1542" s="112"/>
      <c r="G1542" s="125"/>
      <c r="H1542" s="125"/>
      <c r="I1542" s="125"/>
      <c r="J1542" s="126"/>
      <c r="K1542" s="126"/>
      <c r="L1542" s="137"/>
      <c r="M1542" s="137"/>
      <c r="N1542" s="126"/>
      <c r="O1542" s="125"/>
      <c r="P1542" s="125"/>
      <c r="Q1542" s="137"/>
      <c r="R1542" s="137"/>
      <c r="S1542" s="137"/>
      <c r="T1542" s="137"/>
    </row>
    <row r="1543" spans="1:20" ht="15.75" x14ac:dyDescent="0.25">
      <c r="A1543" s="110">
        <v>51</v>
      </c>
      <c r="B1543" s="110" t="s">
        <v>3585</v>
      </c>
      <c r="C1543" s="113" t="s">
        <v>3533</v>
      </c>
      <c r="D1543" s="182" t="s">
        <v>3505</v>
      </c>
      <c r="E1543" s="213">
        <v>230000</v>
      </c>
      <c r="F1543" s="112"/>
      <c r="G1543" s="125"/>
      <c r="H1543" s="125"/>
      <c r="I1543" s="125"/>
      <c r="J1543" s="126"/>
      <c r="K1543" s="126"/>
      <c r="L1543" s="137"/>
      <c r="M1543" s="137"/>
      <c r="N1543" s="126"/>
      <c r="O1543" s="125"/>
      <c r="P1543" s="125"/>
      <c r="Q1543" s="137"/>
      <c r="R1543" s="137"/>
      <c r="S1543" s="137"/>
      <c r="T1543" s="137"/>
    </row>
    <row r="1544" spans="1:20" ht="15.75" x14ac:dyDescent="0.25">
      <c r="A1544" s="110">
        <v>52</v>
      </c>
      <c r="B1544" s="110" t="s">
        <v>3586</v>
      </c>
      <c r="C1544" s="113" t="s">
        <v>3534</v>
      </c>
      <c r="D1544" s="182" t="s">
        <v>3505</v>
      </c>
      <c r="E1544" s="213">
        <v>230000</v>
      </c>
      <c r="F1544" s="112"/>
      <c r="G1544" s="125"/>
      <c r="H1544" s="125"/>
      <c r="I1544" s="125"/>
      <c r="J1544" s="126"/>
      <c r="K1544" s="126"/>
      <c r="L1544" s="137"/>
      <c r="M1544" s="137"/>
      <c r="N1544" s="126"/>
      <c r="O1544" s="125"/>
      <c r="P1544" s="125"/>
      <c r="Q1544" s="137"/>
      <c r="R1544" s="137"/>
      <c r="S1544" s="137"/>
      <c r="T1544" s="137"/>
    </row>
    <row r="1545" spans="1:20" ht="15.75" x14ac:dyDescent="0.25">
      <c r="A1545" s="110">
        <v>53</v>
      </c>
      <c r="B1545" s="110" t="s">
        <v>3587</v>
      </c>
      <c r="C1545" s="113" t="s">
        <v>3534</v>
      </c>
      <c r="D1545" s="182" t="s">
        <v>3504</v>
      </c>
      <c r="E1545" s="213">
        <v>560000</v>
      </c>
      <c r="F1545" s="112"/>
      <c r="G1545" s="125"/>
      <c r="H1545" s="125"/>
      <c r="I1545" s="125"/>
      <c r="J1545" s="126"/>
      <c r="K1545" s="126"/>
      <c r="L1545" s="137"/>
      <c r="M1545" s="137"/>
      <c r="N1545" s="126"/>
      <c r="O1545" s="125"/>
      <c r="P1545" s="125"/>
      <c r="Q1545" s="137"/>
      <c r="R1545" s="137"/>
      <c r="S1545" s="137"/>
      <c r="T1545" s="137"/>
    </row>
    <row r="1546" spans="1:20" ht="15.75" x14ac:dyDescent="0.25">
      <c r="A1546" s="110">
        <v>54</v>
      </c>
      <c r="B1546" s="110" t="s">
        <v>3592</v>
      </c>
      <c r="C1546" s="187" t="s">
        <v>3593</v>
      </c>
      <c r="D1546" s="182" t="s">
        <v>3514</v>
      </c>
      <c r="E1546" s="213">
        <v>640000</v>
      </c>
      <c r="F1546" s="188" t="s">
        <v>3648</v>
      </c>
      <c r="G1546" s="125"/>
      <c r="H1546" s="125"/>
      <c r="I1546" s="125"/>
      <c r="J1546" s="126"/>
      <c r="K1546" s="126"/>
      <c r="L1546" s="137"/>
      <c r="M1546" s="137"/>
      <c r="N1546" s="126"/>
      <c r="O1546" s="125"/>
      <c r="P1546" s="125"/>
      <c r="Q1546" s="137"/>
      <c r="R1546" s="137"/>
      <c r="S1546" s="137"/>
      <c r="T1546" s="137"/>
    </row>
    <row r="1547" spans="1:20" ht="15.75" x14ac:dyDescent="0.25">
      <c r="A1547" s="110">
        <v>55</v>
      </c>
      <c r="B1547" s="110" t="s">
        <v>3611</v>
      </c>
      <c r="C1547" s="187" t="s">
        <v>3595</v>
      </c>
      <c r="D1547" s="182" t="s">
        <v>3504</v>
      </c>
      <c r="E1547" s="213">
        <v>560000</v>
      </c>
      <c r="F1547" s="112"/>
      <c r="G1547" s="125"/>
      <c r="H1547" s="125"/>
      <c r="I1547" s="125"/>
      <c r="J1547" s="126"/>
      <c r="K1547" s="126"/>
      <c r="L1547" s="137"/>
      <c r="M1547" s="137"/>
      <c r="N1547" s="126"/>
      <c r="O1547" s="125"/>
      <c r="P1547" s="125"/>
      <c r="Q1547" s="137"/>
      <c r="R1547" s="137"/>
      <c r="S1547" s="137"/>
      <c r="T1547" s="137"/>
    </row>
    <row r="1548" spans="1:20" ht="15.75" x14ac:dyDescent="0.25">
      <c r="A1548" s="110">
        <v>56</v>
      </c>
      <c r="B1548" s="110" t="s">
        <v>3612</v>
      </c>
      <c r="C1548" s="187" t="s">
        <v>3595</v>
      </c>
      <c r="D1548" s="165" t="s">
        <v>3505</v>
      </c>
      <c r="E1548" s="213">
        <v>230000</v>
      </c>
      <c r="F1548" s="112"/>
      <c r="G1548" s="125"/>
      <c r="H1548" s="125"/>
      <c r="I1548" s="125"/>
      <c r="J1548" s="126"/>
      <c r="K1548" s="126"/>
      <c r="L1548" s="137"/>
      <c r="M1548" s="137"/>
      <c r="N1548" s="126"/>
      <c r="O1548" s="125"/>
      <c r="P1548" s="125"/>
      <c r="Q1548" s="137"/>
      <c r="R1548" s="137"/>
      <c r="S1548" s="137"/>
      <c r="T1548" s="137"/>
    </row>
    <row r="1549" spans="1:20" ht="15.75" x14ac:dyDescent="0.25">
      <c r="A1549" s="110">
        <v>57</v>
      </c>
      <c r="B1549" s="110" t="s">
        <v>3613</v>
      </c>
      <c r="C1549" s="119" t="s">
        <v>3596</v>
      </c>
      <c r="D1549" s="165" t="s">
        <v>3505</v>
      </c>
      <c r="E1549" s="213">
        <v>230000</v>
      </c>
      <c r="F1549" s="112"/>
      <c r="G1549" s="125"/>
      <c r="H1549" s="125"/>
      <c r="I1549" s="125"/>
      <c r="J1549" s="126"/>
      <c r="K1549" s="126"/>
      <c r="L1549" s="137"/>
      <c r="M1549" s="137"/>
      <c r="N1549" s="126"/>
      <c r="O1549" s="125"/>
      <c r="P1549" s="125"/>
      <c r="Q1549" s="137"/>
      <c r="R1549" s="137"/>
      <c r="S1549" s="137"/>
      <c r="T1549" s="137"/>
    </row>
    <row r="1550" spans="1:20" ht="15.75" x14ac:dyDescent="0.25">
      <c r="A1550" s="110">
        <v>58</v>
      </c>
      <c r="B1550" s="110" t="s">
        <v>3614</v>
      </c>
      <c r="C1550" s="119" t="s">
        <v>3596</v>
      </c>
      <c r="D1550" s="182" t="s">
        <v>3608</v>
      </c>
      <c r="E1550" s="213">
        <v>560000</v>
      </c>
      <c r="F1550" s="112"/>
      <c r="G1550" s="125"/>
      <c r="H1550" s="125"/>
      <c r="I1550" s="125"/>
      <c r="J1550" s="126"/>
      <c r="K1550" s="126"/>
      <c r="L1550" s="137"/>
      <c r="M1550" s="137"/>
      <c r="N1550" s="126"/>
      <c r="O1550" s="125"/>
      <c r="P1550" s="125"/>
      <c r="Q1550" s="137"/>
      <c r="R1550" s="137"/>
      <c r="S1550" s="137"/>
      <c r="T1550" s="137"/>
    </row>
    <row r="1551" spans="1:20" ht="15.75" x14ac:dyDescent="0.25">
      <c r="A1551" s="110">
        <v>59</v>
      </c>
      <c r="B1551" s="110" t="s">
        <v>3615</v>
      </c>
      <c r="C1551" s="113" t="s">
        <v>3597</v>
      </c>
      <c r="D1551" s="182" t="s">
        <v>3608</v>
      </c>
      <c r="E1551" s="213">
        <v>560000</v>
      </c>
      <c r="F1551" s="112"/>
      <c r="G1551" s="125"/>
      <c r="H1551" s="125"/>
      <c r="I1551" s="125"/>
      <c r="J1551" s="126"/>
      <c r="K1551" s="126"/>
      <c r="L1551" s="137"/>
      <c r="M1551" s="137"/>
      <c r="N1551" s="126"/>
      <c r="O1551" s="125"/>
      <c r="P1551" s="125"/>
      <c r="Q1551" s="137"/>
      <c r="R1551" s="137"/>
      <c r="S1551" s="137"/>
      <c r="T1551" s="137"/>
    </row>
    <row r="1552" spans="1:20" ht="15.75" x14ac:dyDescent="0.25">
      <c r="A1552" s="110">
        <v>60</v>
      </c>
      <c r="B1552" s="110" t="s">
        <v>3616</v>
      </c>
      <c r="C1552" s="113" t="s">
        <v>3597</v>
      </c>
      <c r="D1552" s="165" t="s">
        <v>3505</v>
      </c>
      <c r="E1552" s="213">
        <v>230000</v>
      </c>
      <c r="F1552" s="112"/>
      <c r="G1552" s="125"/>
      <c r="H1552" s="125"/>
      <c r="I1552" s="125"/>
      <c r="J1552" s="126"/>
      <c r="K1552" s="126"/>
      <c r="L1552" s="137"/>
      <c r="M1552" s="137"/>
      <c r="N1552" s="126"/>
      <c r="O1552" s="125"/>
      <c r="P1552" s="125"/>
      <c r="Q1552" s="137"/>
      <c r="R1552" s="137"/>
      <c r="S1552" s="137"/>
      <c r="T1552" s="137"/>
    </row>
    <row r="1553" spans="1:20" ht="15.75" x14ac:dyDescent="0.25">
      <c r="A1553" s="110">
        <v>61</v>
      </c>
      <c r="B1553" s="110" t="s">
        <v>3617</v>
      </c>
      <c r="C1553" s="113" t="s">
        <v>3598</v>
      </c>
      <c r="D1553" s="165" t="s">
        <v>3505</v>
      </c>
      <c r="E1553" s="213">
        <v>230000</v>
      </c>
      <c r="F1553" s="112"/>
      <c r="G1553" s="125"/>
      <c r="H1553" s="125"/>
      <c r="I1553" s="125"/>
      <c r="J1553" s="126"/>
      <c r="K1553" s="126"/>
      <c r="L1553" s="137"/>
      <c r="M1553" s="137"/>
      <c r="N1553" s="126"/>
      <c r="O1553" s="125"/>
      <c r="P1553" s="125"/>
      <c r="Q1553" s="137"/>
      <c r="R1553" s="137"/>
      <c r="S1553" s="137"/>
      <c r="T1553" s="137"/>
    </row>
    <row r="1554" spans="1:20" ht="15.75" x14ac:dyDescent="0.25">
      <c r="A1554" s="110">
        <v>62</v>
      </c>
      <c r="B1554" s="110" t="s">
        <v>3618</v>
      </c>
      <c r="C1554" s="113" t="s">
        <v>3598</v>
      </c>
      <c r="D1554" s="182" t="s">
        <v>3608</v>
      </c>
      <c r="E1554" s="213">
        <v>560000</v>
      </c>
      <c r="F1554" s="112"/>
      <c r="G1554" s="125"/>
      <c r="H1554" s="125"/>
      <c r="I1554" s="125"/>
      <c r="J1554" s="126"/>
      <c r="K1554" s="126"/>
      <c r="L1554" s="137"/>
      <c r="M1554" s="137"/>
      <c r="N1554" s="126"/>
      <c r="O1554" s="125"/>
      <c r="P1554" s="125"/>
      <c r="Q1554" s="137"/>
      <c r="R1554" s="137"/>
      <c r="S1554" s="137"/>
      <c r="T1554" s="137"/>
    </row>
    <row r="1555" spans="1:20" ht="15.75" x14ac:dyDescent="0.25">
      <c r="A1555" s="110">
        <v>63</v>
      </c>
      <c r="B1555" s="110" t="s">
        <v>3619</v>
      </c>
      <c r="C1555" s="113" t="s">
        <v>3525</v>
      </c>
      <c r="D1555" s="165" t="s">
        <v>3609</v>
      </c>
      <c r="E1555" s="213">
        <v>20000</v>
      </c>
      <c r="F1555" s="112"/>
      <c r="G1555" s="125"/>
      <c r="H1555" s="125"/>
      <c r="I1555" s="125"/>
      <c r="J1555" s="126"/>
      <c r="K1555" s="126"/>
      <c r="L1555" s="137"/>
      <c r="M1555" s="137"/>
      <c r="N1555" s="126"/>
      <c r="O1555" s="125"/>
      <c r="P1555" s="125"/>
      <c r="Q1555" s="137"/>
      <c r="R1555" s="137"/>
      <c r="S1555" s="137"/>
      <c r="T1555" s="137"/>
    </row>
    <row r="1556" spans="1:20" ht="15.75" x14ac:dyDescent="0.25">
      <c r="A1556" s="110">
        <v>64</v>
      </c>
      <c r="B1556" s="110" t="s">
        <v>3620</v>
      </c>
      <c r="C1556" s="113" t="s">
        <v>3594</v>
      </c>
      <c r="D1556" s="165" t="s">
        <v>3609</v>
      </c>
      <c r="E1556" s="213">
        <v>20000</v>
      </c>
      <c r="F1556" s="112"/>
      <c r="G1556" s="125"/>
      <c r="H1556" s="125"/>
      <c r="I1556" s="125"/>
      <c r="J1556" s="126"/>
      <c r="K1556" s="126"/>
      <c r="L1556" s="137"/>
      <c r="M1556" s="137"/>
      <c r="N1556" s="126"/>
      <c r="O1556" s="125"/>
      <c r="P1556" s="125"/>
      <c r="Q1556" s="137"/>
      <c r="R1556" s="137"/>
      <c r="S1556" s="137"/>
      <c r="T1556" s="137"/>
    </row>
    <row r="1557" spans="1:20" ht="15.75" x14ac:dyDescent="0.25">
      <c r="A1557" s="110">
        <v>65</v>
      </c>
      <c r="B1557" s="110" t="s">
        <v>3621</v>
      </c>
      <c r="C1557" s="113" t="s">
        <v>3599</v>
      </c>
      <c r="D1557" s="165" t="s">
        <v>1848</v>
      </c>
      <c r="E1557" s="213"/>
      <c r="F1557" s="112" t="s">
        <v>15</v>
      </c>
      <c r="G1557" s="125"/>
      <c r="H1557" s="125"/>
      <c r="I1557" s="125"/>
      <c r="J1557" s="126"/>
      <c r="K1557" s="126"/>
      <c r="L1557" s="137"/>
      <c r="M1557" s="137"/>
      <c r="N1557" s="126"/>
      <c r="O1557" s="125"/>
      <c r="P1557" s="125"/>
      <c r="Q1557" s="137"/>
      <c r="R1557" s="137"/>
      <c r="S1557" s="137"/>
      <c r="T1557" s="137"/>
    </row>
    <row r="1558" spans="1:20" ht="15.75" x14ac:dyDescent="0.25">
      <c r="A1558" s="110">
        <v>66</v>
      </c>
      <c r="B1558" s="110" t="s">
        <v>3622</v>
      </c>
      <c r="C1558" s="113" t="s">
        <v>3600</v>
      </c>
      <c r="D1558" s="165" t="s">
        <v>3610</v>
      </c>
      <c r="E1558" s="213"/>
      <c r="F1558" s="112" t="s">
        <v>15</v>
      </c>
      <c r="G1558" s="125"/>
      <c r="H1558" s="125"/>
      <c r="I1558" s="125"/>
      <c r="J1558" s="126"/>
      <c r="K1558" s="126"/>
      <c r="L1558" s="137"/>
      <c r="M1558" s="137"/>
      <c r="N1558" s="126"/>
      <c r="O1558" s="125"/>
      <c r="P1558" s="125"/>
      <c r="Q1558" s="137"/>
      <c r="R1558" s="137"/>
      <c r="S1558" s="137"/>
      <c r="T1558" s="137"/>
    </row>
    <row r="1559" spans="1:20" ht="15.75" x14ac:dyDescent="0.25">
      <c r="A1559" s="110">
        <v>67</v>
      </c>
      <c r="B1559" s="110" t="s">
        <v>3623</v>
      </c>
      <c r="C1559" s="113" t="s">
        <v>3601</v>
      </c>
      <c r="D1559" s="182" t="s">
        <v>3608</v>
      </c>
      <c r="E1559" s="213">
        <v>560000</v>
      </c>
      <c r="F1559" s="112"/>
      <c r="G1559" s="125"/>
      <c r="H1559" s="125"/>
      <c r="I1559" s="125"/>
      <c r="J1559" s="126"/>
      <c r="K1559" s="126"/>
      <c r="L1559" s="137"/>
      <c r="M1559" s="137"/>
      <c r="N1559" s="126"/>
      <c r="O1559" s="125"/>
      <c r="P1559" s="125"/>
      <c r="Q1559" s="137"/>
      <c r="R1559" s="137"/>
      <c r="S1559" s="137"/>
      <c r="T1559" s="137"/>
    </row>
    <row r="1560" spans="1:20" ht="15.75" x14ac:dyDescent="0.25">
      <c r="A1560" s="110">
        <v>68</v>
      </c>
      <c r="B1560" s="110" t="s">
        <v>3624</v>
      </c>
      <c r="C1560" s="113" t="s">
        <v>3601</v>
      </c>
      <c r="D1560" s="165" t="s">
        <v>3505</v>
      </c>
      <c r="E1560" s="213">
        <v>230000</v>
      </c>
      <c r="F1560" s="112"/>
      <c r="G1560" s="125"/>
      <c r="H1560" s="125"/>
      <c r="I1560" s="125"/>
      <c r="J1560" s="126"/>
      <c r="K1560" s="126"/>
      <c r="L1560" s="137"/>
      <c r="M1560" s="137"/>
      <c r="N1560" s="126"/>
      <c r="O1560" s="125"/>
      <c r="P1560" s="125"/>
      <c r="Q1560" s="137"/>
      <c r="R1560" s="137"/>
      <c r="S1560" s="137"/>
      <c r="T1560" s="137"/>
    </row>
    <row r="1561" spans="1:20" ht="15.75" x14ac:dyDescent="0.25">
      <c r="A1561" s="110">
        <v>69</v>
      </c>
      <c r="B1561" s="110" t="s">
        <v>3625</v>
      </c>
      <c r="C1561" s="113" t="s">
        <v>3602</v>
      </c>
      <c r="D1561" s="182" t="s">
        <v>3608</v>
      </c>
      <c r="E1561" s="213">
        <v>560000</v>
      </c>
      <c r="F1561" s="112"/>
      <c r="G1561" s="125"/>
      <c r="H1561" s="125"/>
      <c r="I1561" s="125"/>
      <c r="J1561" s="126"/>
      <c r="K1561" s="126"/>
      <c r="L1561" s="137"/>
      <c r="M1561" s="137"/>
      <c r="N1561" s="126"/>
      <c r="O1561" s="125"/>
      <c r="P1561" s="125"/>
      <c r="Q1561" s="137"/>
      <c r="R1561" s="137"/>
      <c r="S1561" s="137"/>
      <c r="T1561" s="137"/>
    </row>
    <row r="1562" spans="1:20" ht="15.75" x14ac:dyDescent="0.25">
      <c r="A1562" s="110">
        <v>70</v>
      </c>
      <c r="B1562" s="110" t="s">
        <v>3626</v>
      </c>
      <c r="C1562" s="113" t="s">
        <v>3602</v>
      </c>
      <c r="D1562" s="165" t="s">
        <v>3505</v>
      </c>
      <c r="E1562" s="213">
        <v>230000</v>
      </c>
      <c r="F1562" s="112"/>
      <c r="G1562" s="125"/>
      <c r="H1562" s="125"/>
      <c r="I1562" s="125"/>
      <c r="J1562" s="126"/>
      <c r="K1562" s="126"/>
      <c r="L1562" s="137"/>
      <c r="M1562" s="137"/>
      <c r="N1562" s="126"/>
      <c r="O1562" s="125"/>
      <c r="P1562" s="125"/>
      <c r="Q1562" s="137"/>
      <c r="R1562" s="137"/>
      <c r="S1562" s="137"/>
      <c r="T1562" s="137"/>
    </row>
    <row r="1563" spans="1:20" ht="15.75" x14ac:dyDescent="0.25">
      <c r="A1563" s="110">
        <v>71</v>
      </c>
      <c r="B1563" s="110" t="s">
        <v>3627</v>
      </c>
      <c r="C1563" s="113" t="s">
        <v>3603</v>
      </c>
      <c r="D1563" s="170" t="s">
        <v>3644</v>
      </c>
      <c r="E1563" s="213">
        <v>935000</v>
      </c>
      <c r="F1563" s="112"/>
      <c r="G1563" s="125"/>
      <c r="H1563" s="125"/>
      <c r="I1563" s="125"/>
      <c r="J1563" s="126"/>
      <c r="K1563" s="126"/>
      <c r="L1563" s="137"/>
      <c r="M1563" s="137"/>
      <c r="N1563" s="126"/>
      <c r="O1563" s="125"/>
      <c r="P1563" s="125"/>
      <c r="Q1563" s="137"/>
      <c r="R1563" s="137"/>
      <c r="S1563" s="137"/>
      <c r="T1563" s="137"/>
    </row>
    <row r="1564" spans="1:20" ht="15.75" x14ac:dyDescent="0.25">
      <c r="A1564" s="110">
        <v>72</v>
      </c>
      <c r="B1564" s="110" t="s">
        <v>3628</v>
      </c>
      <c r="C1564" s="113" t="s">
        <v>3604</v>
      </c>
      <c r="D1564" s="179" t="s">
        <v>2576</v>
      </c>
      <c r="E1564" s="213">
        <v>400000</v>
      </c>
      <c r="F1564" s="112"/>
      <c r="G1564" s="125"/>
      <c r="H1564" s="125"/>
      <c r="I1564" s="125"/>
      <c r="J1564" s="126"/>
      <c r="K1564" s="126"/>
      <c r="L1564" s="137"/>
      <c r="M1564" s="137"/>
      <c r="N1564" s="126"/>
      <c r="O1564" s="125"/>
      <c r="P1564" s="125"/>
      <c r="Q1564" s="137"/>
      <c r="R1564" s="137"/>
      <c r="S1564" s="137"/>
      <c r="T1564" s="137"/>
    </row>
    <row r="1565" spans="1:20" ht="15.75" x14ac:dyDescent="0.25">
      <c r="A1565" s="110">
        <v>73</v>
      </c>
      <c r="B1565" s="110" t="s">
        <v>3629</v>
      </c>
      <c r="C1565" s="113" t="s">
        <v>3634</v>
      </c>
      <c r="D1565" s="179" t="s">
        <v>2576</v>
      </c>
      <c r="E1565" s="213">
        <v>400000</v>
      </c>
      <c r="F1565" s="112"/>
      <c r="G1565" s="125"/>
      <c r="H1565" s="125"/>
      <c r="I1565" s="125"/>
      <c r="J1565" s="126"/>
      <c r="K1565" s="126"/>
      <c r="L1565" s="137"/>
      <c r="M1565" s="137"/>
      <c r="N1565" s="126"/>
      <c r="O1565" s="125"/>
      <c r="P1565" s="125"/>
      <c r="Q1565" s="137"/>
      <c r="R1565" s="137"/>
      <c r="S1565" s="137"/>
      <c r="T1565" s="137"/>
    </row>
    <row r="1566" spans="1:20" ht="15.75" x14ac:dyDescent="0.25">
      <c r="A1566" s="110">
        <v>74</v>
      </c>
      <c r="B1566" s="110" t="s">
        <v>3630</v>
      </c>
      <c r="C1566" s="113" t="s">
        <v>3605</v>
      </c>
      <c r="D1566" s="179" t="s">
        <v>2576</v>
      </c>
      <c r="E1566" s="213">
        <v>400000</v>
      </c>
      <c r="F1566" s="112"/>
      <c r="G1566" s="125"/>
      <c r="H1566" s="125"/>
      <c r="I1566" s="125"/>
      <c r="J1566" s="126"/>
      <c r="K1566" s="126"/>
      <c r="L1566" s="137"/>
      <c r="M1566" s="137"/>
      <c r="N1566" s="126"/>
      <c r="O1566" s="125"/>
      <c r="P1566" s="125"/>
      <c r="Q1566" s="137"/>
      <c r="R1566" s="137"/>
      <c r="S1566" s="137"/>
      <c r="T1566" s="137"/>
    </row>
    <row r="1567" spans="1:20" ht="15.75" x14ac:dyDescent="0.25">
      <c r="A1567" s="110">
        <v>75</v>
      </c>
      <c r="B1567" s="110" t="s">
        <v>3631</v>
      </c>
      <c r="C1567" s="113" t="s">
        <v>3606</v>
      </c>
      <c r="D1567" s="182" t="s">
        <v>3608</v>
      </c>
      <c r="E1567" s="213">
        <v>560000</v>
      </c>
      <c r="F1567" s="112"/>
      <c r="G1567" s="125"/>
      <c r="H1567" s="125"/>
      <c r="I1567" s="125"/>
      <c r="J1567" s="126"/>
      <c r="K1567" s="126"/>
      <c r="L1567" s="137"/>
      <c r="M1567" s="137"/>
      <c r="N1567" s="126"/>
      <c r="O1567" s="125"/>
      <c r="P1567" s="125"/>
      <c r="Q1567" s="137"/>
      <c r="R1567" s="137"/>
      <c r="S1567" s="137"/>
      <c r="T1567" s="137"/>
    </row>
    <row r="1568" spans="1:20" ht="15.75" x14ac:dyDescent="0.25">
      <c r="A1568" s="110">
        <v>76</v>
      </c>
      <c r="B1568" s="110" t="s">
        <v>3632</v>
      </c>
      <c r="C1568" s="113" t="s">
        <v>3606</v>
      </c>
      <c r="D1568" s="165" t="s">
        <v>3505</v>
      </c>
      <c r="E1568" s="213">
        <v>230000</v>
      </c>
      <c r="F1568" s="112"/>
      <c r="G1568" s="125"/>
      <c r="H1568" s="125"/>
      <c r="I1568" s="125"/>
      <c r="J1568" s="126"/>
      <c r="K1568" s="126"/>
      <c r="L1568" s="137"/>
      <c r="M1568" s="137"/>
      <c r="N1568" s="126"/>
      <c r="O1568" s="125"/>
      <c r="P1568" s="125"/>
      <c r="Q1568" s="137"/>
      <c r="R1568" s="137"/>
      <c r="S1568" s="137"/>
      <c r="T1568" s="137"/>
    </row>
    <row r="1569" spans="1:20" ht="15.75" x14ac:dyDescent="0.25">
      <c r="A1569" s="110">
        <v>77</v>
      </c>
      <c r="B1569" s="110" t="s">
        <v>3633</v>
      </c>
      <c r="C1569" s="113" t="s">
        <v>3607</v>
      </c>
      <c r="D1569" s="182" t="s">
        <v>3608</v>
      </c>
      <c r="E1569" s="213">
        <v>560000</v>
      </c>
      <c r="F1569" s="112"/>
      <c r="G1569" s="125"/>
      <c r="H1569" s="125"/>
      <c r="I1569" s="125"/>
      <c r="J1569" s="126"/>
      <c r="K1569" s="126"/>
      <c r="L1569" s="137"/>
      <c r="M1569" s="137"/>
      <c r="N1569" s="126"/>
      <c r="O1569" s="125"/>
      <c r="P1569" s="125"/>
      <c r="Q1569" s="137"/>
      <c r="R1569" s="137"/>
      <c r="S1569" s="137"/>
      <c r="T1569" s="137"/>
    </row>
    <row r="1570" spans="1:20" ht="15.75" x14ac:dyDescent="0.25">
      <c r="A1570" s="110">
        <v>78</v>
      </c>
      <c r="B1570" s="110" t="s">
        <v>3635</v>
      </c>
      <c r="C1570" s="113" t="s">
        <v>3607</v>
      </c>
      <c r="D1570" s="165" t="s">
        <v>3505</v>
      </c>
      <c r="E1570" s="213">
        <v>230000</v>
      </c>
      <c r="F1570" s="112"/>
      <c r="G1570" s="125"/>
      <c r="H1570" s="125"/>
      <c r="I1570" s="125"/>
      <c r="J1570" s="126"/>
      <c r="K1570" s="126"/>
      <c r="L1570" s="137"/>
      <c r="M1570" s="137"/>
      <c r="N1570" s="126"/>
      <c r="O1570" s="125"/>
      <c r="P1570" s="125"/>
      <c r="Q1570" s="137"/>
      <c r="R1570" s="137"/>
      <c r="S1570" s="137"/>
      <c r="T1570" s="137"/>
    </row>
    <row r="1571" spans="1:20" ht="15.75" x14ac:dyDescent="0.25">
      <c r="A1571" s="110">
        <v>79</v>
      </c>
      <c r="B1571" s="110" t="s">
        <v>3636</v>
      </c>
      <c r="C1571" s="113" t="s">
        <v>3642</v>
      </c>
      <c r="D1571" s="182" t="s">
        <v>3504</v>
      </c>
      <c r="E1571" s="213">
        <v>560000</v>
      </c>
      <c r="F1571" s="112"/>
      <c r="G1571" s="125"/>
      <c r="H1571" s="125"/>
      <c r="I1571" s="125"/>
      <c r="J1571" s="126"/>
      <c r="K1571" s="126"/>
      <c r="L1571" s="137"/>
      <c r="M1571" s="137"/>
      <c r="N1571" s="126"/>
      <c r="O1571" s="125"/>
      <c r="P1571" s="125"/>
      <c r="Q1571" s="137"/>
      <c r="R1571" s="137"/>
      <c r="S1571" s="137"/>
      <c r="T1571" s="137"/>
    </row>
    <row r="1572" spans="1:20" ht="15.75" x14ac:dyDescent="0.25">
      <c r="A1572" s="110">
        <v>80</v>
      </c>
      <c r="B1572" s="110" t="s">
        <v>3637</v>
      </c>
      <c r="C1572" s="113" t="s">
        <v>3642</v>
      </c>
      <c r="D1572" s="165" t="s">
        <v>3505</v>
      </c>
      <c r="E1572" s="213">
        <v>230000</v>
      </c>
      <c r="F1572" s="112"/>
      <c r="G1572" s="125"/>
      <c r="H1572" s="125"/>
      <c r="I1572" s="125"/>
      <c r="J1572" s="126"/>
      <c r="K1572" s="126"/>
      <c r="L1572" s="137"/>
      <c r="M1572" s="137"/>
      <c r="N1572" s="126"/>
      <c r="O1572" s="125"/>
      <c r="P1572" s="125"/>
      <c r="Q1572" s="137"/>
      <c r="R1572" s="137"/>
      <c r="S1572" s="137"/>
      <c r="T1572" s="137"/>
    </row>
    <row r="1573" spans="1:20" ht="15.75" x14ac:dyDescent="0.25">
      <c r="A1573" s="110">
        <v>81</v>
      </c>
      <c r="B1573" s="110" t="s">
        <v>3638</v>
      </c>
      <c r="C1573" s="113" t="s">
        <v>3643</v>
      </c>
      <c r="D1573" s="170" t="s">
        <v>3644</v>
      </c>
      <c r="E1573" s="213">
        <v>935000</v>
      </c>
      <c r="F1573" s="112"/>
      <c r="G1573" s="125"/>
      <c r="H1573" s="125"/>
      <c r="I1573" s="125"/>
      <c r="J1573" s="126"/>
      <c r="K1573" s="126"/>
      <c r="L1573" s="137"/>
      <c r="M1573" s="137"/>
      <c r="N1573" s="126"/>
      <c r="O1573" s="125"/>
      <c r="P1573" s="125"/>
      <c r="Q1573" s="137"/>
      <c r="R1573" s="137"/>
      <c r="S1573" s="137"/>
      <c r="T1573" s="137"/>
    </row>
    <row r="1574" spans="1:20" ht="15.75" x14ac:dyDescent="0.25">
      <c r="A1574" s="110">
        <v>82</v>
      </c>
      <c r="B1574" s="110" t="s">
        <v>3639</v>
      </c>
      <c r="C1574" s="113" t="s">
        <v>3645</v>
      </c>
      <c r="D1574" s="182" t="s">
        <v>3504</v>
      </c>
      <c r="E1574" s="213">
        <v>560000</v>
      </c>
      <c r="F1574" s="112"/>
      <c r="G1574" s="125"/>
      <c r="H1574" s="125"/>
      <c r="I1574" s="125"/>
      <c r="J1574" s="126"/>
      <c r="K1574" s="126"/>
      <c r="L1574" s="137"/>
      <c r="M1574" s="137"/>
      <c r="N1574" s="126"/>
      <c r="O1574" s="125"/>
      <c r="P1574" s="125"/>
      <c r="Q1574" s="137"/>
      <c r="R1574" s="137"/>
      <c r="S1574" s="137"/>
      <c r="T1574" s="137"/>
    </row>
    <row r="1575" spans="1:20" ht="15.75" x14ac:dyDescent="0.25">
      <c r="A1575" s="110">
        <v>83</v>
      </c>
      <c r="B1575" s="110" t="s">
        <v>3640</v>
      </c>
      <c r="C1575" s="113" t="s">
        <v>3645</v>
      </c>
      <c r="D1575" s="165" t="s">
        <v>3505</v>
      </c>
      <c r="E1575" s="213">
        <v>230000</v>
      </c>
      <c r="F1575" s="112"/>
      <c r="G1575" s="125"/>
      <c r="H1575" s="125"/>
      <c r="I1575" s="125"/>
      <c r="J1575" s="126"/>
      <c r="K1575" s="126"/>
      <c r="L1575" s="137"/>
      <c r="M1575" s="137"/>
      <c r="N1575" s="126"/>
      <c r="O1575" s="125"/>
      <c r="P1575" s="125"/>
      <c r="Q1575" s="137"/>
      <c r="R1575" s="137"/>
      <c r="S1575" s="137"/>
      <c r="T1575" s="137"/>
    </row>
    <row r="1576" spans="1:20" ht="15.75" customHeight="1" x14ac:dyDescent="0.25">
      <c r="A1576" s="110">
        <v>84</v>
      </c>
      <c r="B1576" s="110" t="s">
        <v>3641</v>
      </c>
      <c r="C1576" s="113" t="s">
        <v>3646</v>
      </c>
      <c r="D1576" s="182" t="s">
        <v>3514</v>
      </c>
      <c r="E1576" s="213">
        <v>640000</v>
      </c>
      <c r="F1576" s="112" t="s">
        <v>3647</v>
      </c>
      <c r="G1576" s="125"/>
      <c r="H1576" s="125"/>
      <c r="I1576" s="125"/>
      <c r="J1576" s="126"/>
      <c r="K1576" s="126"/>
      <c r="L1576" s="137"/>
      <c r="M1576" s="137"/>
      <c r="N1576" s="126"/>
      <c r="O1576" s="125"/>
      <c r="P1576" s="125"/>
      <c r="Q1576" s="137"/>
      <c r="R1576" s="137"/>
      <c r="S1576" s="137"/>
      <c r="T1576" s="137"/>
    </row>
    <row r="1577" spans="1:20" ht="15.75" x14ac:dyDescent="0.25">
      <c r="A1577" s="251" t="s">
        <v>330</v>
      </c>
      <c r="B1577" s="252"/>
      <c r="C1577" s="252"/>
      <c r="D1577" s="253"/>
      <c r="E1577" s="214">
        <f>SUM(E1493:E1576)</f>
        <v>34940000</v>
      </c>
      <c r="F1577" s="8"/>
    </row>
    <row r="1578" spans="1:20" ht="15.75" x14ac:dyDescent="0.25">
      <c r="A1578" s="254" t="s">
        <v>3653</v>
      </c>
      <c r="B1578" s="255"/>
      <c r="C1578" s="255"/>
      <c r="D1578" s="255"/>
      <c r="E1578" s="260"/>
      <c r="F1578" s="255"/>
    </row>
    <row r="1579" spans="1:20" ht="15.75" x14ac:dyDescent="0.25">
      <c r="A1579" s="262" t="s">
        <v>3654</v>
      </c>
      <c r="B1579" s="262"/>
      <c r="C1579" s="262"/>
      <c r="D1579" s="262"/>
      <c r="E1579" s="263"/>
      <c r="F1579" s="262"/>
    </row>
    <row r="1580" spans="1:20" ht="15.75" x14ac:dyDescent="0.25">
      <c r="A1580" s="264" t="s">
        <v>9</v>
      </c>
      <c r="B1580" s="264"/>
      <c r="C1580" s="264"/>
      <c r="D1580" s="264" t="s">
        <v>10</v>
      </c>
      <c r="E1580" s="265"/>
      <c r="F1580" s="264"/>
    </row>
    <row r="1581" spans="1:20" ht="15.75" x14ac:dyDescent="0.25">
      <c r="A1581" s="132"/>
      <c r="B1581" s="132"/>
      <c r="C1581" s="132"/>
      <c r="D1581" s="132"/>
      <c r="E1581" s="215"/>
      <c r="F1581" s="133"/>
    </row>
    <row r="1582" spans="1:20" ht="15.75" x14ac:dyDescent="0.25">
      <c r="A1582" s="132"/>
      <c r="B1582" s="132"/>
      <c r="C1582" s="132"/>
      <c r="D1582" s="132"/>
      <c r="E1582" s="215"/>
      <c r="F1582" s="133"/>
    </row>
    <row r="1583" spans="1:20" ht="15.75" x14ac:dyDescent="0.25">
      <c r="A1583" s="132"/>
      <c r="B1583" s="132"/>
      <c r="C1583" s="132"/>
      <c r="D1583" s="132"/>
      <c r="E1583" s="215"/>
      <c r="F1583" s="133"/>
      <c r="H1583" s="54">
        <f>SUM(E1523:E1576)</f>
        <v>21220000</v>
      </c>
    </row>
    <row r="1584" spans="1:20" ht="15.75" x14ac:dyDescent="0.25">
      <c r="A1584" s="264" t="s">
        <v>11</v>
      </c>
      <c r="B1584" s="264"/>
      <c r="C1584" s="264"/>
      <c r="D1584" s="264" t="s">
        <v>12</v>
      </c>
      <c r="E1584" s="265"/>
      <c r="F1584" s="264"/>
    </row>
    <row r="1585" spans="1:6" ht="15.75" x14ac:dyDescent="0.25">
      <c r="A1585" s="180"/>
      <c r="B1585" s="261" t="s">
        <v>183</v>
      </c>
      <c r="C1585" s="261"/>
      <c r="D1585" s="180"/>
      <c r="E1585" s="216"/>
      <c r="F1585" s="180"/>
    </row>
    <row r="1586" spans="1:6" ht="15.75" x14ac:dyDescent="0.25">
      <c r="A1586" s="184" t="s">
        <v>3591</v>
      </c>
      <c r="B1586" s="181"/>
      <c r="C1586" s="181"/>
      <c r="D1586" s="180"/>
      <c r="E1586" s="216"/>
      <c r="F1586" s="180"/>
    </row>
    <row r="1587" spans="1:6" ht="15.75" x14ac:dyDescent="0.25">
      <c r="A1587" s="183" t="s">
        <v>3655</v>
      </c>
      <c r="B1587" s="181"/>
      <c r="C1587" s="181"/>
      <c r="D1587" s="270" t="s">
        <v>3650</v>
      </c>
      <c r="E1587" s="271"/>
      <c r="F1587" s="270"/>
    </row>
    <row r="1588" spans="1:6" ht="15.75" x14ac:dyDescent="0.25">
      <c r="A1588" s="261" t="s">
        <v>3652</v>
      </c>
      <c r="B1588" s="261"/>
      <c r="C1588" s="261"/>
      <c r="D1588" s="272" t="s">
        <v>3651</v>
      </c>
      <c r="E1588" s="273"/>
      <c r="F1588" s="272"/>
    </row>
    <row r="1589" spans="1:6" ht="15.75" x14ac:dyDescent="0.25">
      <c r="A1589" s="184" t="s">
        <v>3649</v>
      </c>
      <c r="B1589" s="184"/>
      <c r="C1589" s="184"/>
      <c r="D1589" s="180"/>
      <c r="E1589" s="216"/>
      <c r="F1589" s="180"/>
    </row>
    <row r="1590" spans="1:6" ht="15.75" x14ac:dyDescent="0.25">
      <c r="A1590" s="180"/>
      <c r="B1590" s="181"/>
      <c r="C1590" s="180"/>
      <c r="D1590" s="180"/>
      <c r="E1590" s="216"/>
      <c r="F1590" s="180"/>
    </row>
    <row r="1591" spans="1:6" x14ac:dyDescent="0.25">
      <c r="A1591" s="135"/>
      <c r="B1591" s="177"/>
      <c r="C1591" s="135"/>
      <c r="D1591" s="135"/>
      <c r="E1591" s="217"/>
      <c r="F1591" s="135"/>
    </row>
    <row r="1592" spans="1:6" x14ac:dyDescent="0.25">
      <c r="A1592" s="135"/>
      <c r="B1592" s="177"/>
      <c r="C1592" s="135"/>
      <c r="D1592" s="135"/>
      <c r="E1592" s="217"/>
      <c r="F1592" s="135"/>
    </row>
    <row r="1593" spans="1:6" x14ac:dyDescent="0.25">
      <c r="A1593" s="135"/>
      <c r="B1593" s="177"/>
      <c r="C1593" s="135"/>
      <c r="D1593" s="135"/>
      <c r="E1593" s="217"/>
      <c r="F1593" s="135"/>
    </row>
    <row r="1594" spans="1:6" x14ac:dyDescent="0.25">
      <c r="A1594" s="135"/>
      <c r="B1594" s="177"/>
      <c r="C1594" s="135"/>
      <c r="D1594" s="135"/>
      <c r="E1594" s="217"/>
      <c r="F1594" s="135"/>
    </row>
    <row r="1641" spans="1:16" ht="18.75" x14ac:dyDescent="0.3">
      <c r="A1641" s="248" t="s">
        <v>166</v>
      </c>
      <c r="B1641" s="248"/>
      <c r="C1641" s="248"/>
      <c r="D1641" s="248"/>
      <c r="E1641" s="266"/>
      <c r="F1641" s="248"/>
    </row>
    <row r="1642" spans="1:16" ht="18.75" x14ac:dyDescent="0.3">
      <c r="A1642" s="249" t="s">
        <v>0</v>
      </c>
      <c r="B1642" s="249"/>
      <c r="C1642" s="249"/>
      <c r="D1642" s="249"/>
      <c r="E1642" s="267"/>
      <c r="F1642" s="249"/>
    </row>
    <row r="1643" spans="1:16" ht="18.75" x14ac:dyDescent="0.3">
      <c r="A1643" s="161"/>
      <c r="B1643" s="161"/>
      <c r="C1643" s="161"/>
      <c r="D1643" s="161"/>
      <c r="E1643" s="220"/>
      <c r="F1643" s="161"/>
    </row>
    <row r="1644" spans="1:16" ht="22.5" x14ac:dyDescent="0.3">
      <c r="A1644" s="268" t="s">
        <v>1565</v>
      </c>
      <c r="B1644" s="268"/>
      <c r="C1644" s="268"/>
      <c r="D1644" s="268"/>
      <c r="E1644" s="269"/>
      <c r="F1644" s="268"/>
    </row>
    <row r="1645" spans="1:16" ht="31.5" x14ac:dyDescent="0.25">
      <c r="A1645" s="109" t="s">
        <v>1</v>
      </c>
      <c r="B1645" s="109" t="s">
        <v>2</v>
      </c>
      <c r="C1645" s="109" t="s">
        <v>3</v>
      </c>
      <c r="D1645" s="109" t="s">
        <v>5</v>
      </c>
      <c r="E1645" s="219" t="s">
        <v>6</v>
      </c>
      <c r="F1645" s="109" t="s">
        <v>1564</v>
      </c>
    </row>
    <row r="1646" spans="1:16" ht="15.75" x14ac:dyDescent="0.25">
      <c r="A1646" s="153">
        <v>1</v>
      </c>
      <c r="B1646" s="153" t="s">
        <v>3382</v>
      </c>
      <c r="C1646" s="167" t="s">
        <v>3293</v>
      </c>
      <c r="D1646" s="165" t="s">
        <v>2979</v>
      </c>
      <c r="E1646" s="213">
        <v>640000</v>
      </c>
      <c r="F1646" s="118"/>
      <c r="G1646" s="7">
        <v>640000</v>
      </c>
      <c r="H1646" s="118"/>
      <c r="I1646" s="118"/>
      <c r="J1646" s="158"/>
      <c r="K1646" s="158"/>
      <c r="N1646" s="158"/>
      <c r="O1646" s="118"/>
      <c r="P1646" s="118"/>
    </row>
    <row r="1647" spans="1:16" ht="15.75" x14ac:dyDescent="0.25">
      <c r="A1647" s="153">
        <v>2</v>
      </c>
      <c r="B1647" s="153" t="s">
        <v>3383</v>
      </c>
      <c r="C1647" s="167" t="s">
        <v>3136</v>
      </c>
      <c r="D1647" s="166" t="s">
        <v>3137</v>
      </c>
      <c r="E1647" s="213">
        <v>1220000</v>
      </c>
      <c r="F1647" s="118"/>
      <c r="G1647" s="118"/>
      <c r="H1647" s="7">
        <v>1220000</v>
      </c>
      <c r="I1647" s="118"/>
      <c r="J1647" s="158"/>
      <c r="K1647" s="158"/>
      <c r="N1647" s="158"/>
      <c r="O1647" s="118"/>
      <c r="P1647" s="118"/>
    </row>
    <row r="1648" spans="1:16" ht="15.75" x14ac:dyDescent="0.25">
      <c r="A1648" s="153">
        <v>3</v>
      </c>
      <c r="B1648" s="153" t="s">
        <v>3384</v>
      </c>
      <c r="C1648" s="167" t="s">
        <v>3294</v>
      </c>
      <c r="D1648" s="165" t="s">
        <v>2804</v>
      </c>
      <c r="E1648" s="213">
        <v>150000</v>
      </c>
      <c r="F1648" s="118"/>
      <c r="G1648" s="118"/>
      <c r="H1648" s="7">
        <v>150000</v>
      </c>
      <c r="I1648" s="118"/>
      <c r="J1648" s="158"/>
      <c r="K1648" s="158"/>
      <c r="N1648" s="158"/>
      <c r="O1648" s="118"/>
      <c r="P1648" s="118"/>
    </row>
    <row r="1649" spans="1:16" ht="15.75" x14ac:dyDescent="0.25">
      <c r="A1649" s="153">
        <v>4</v>
      </c>
      <c r="B1649" s="153" t="s">
        <v>3385</v>
      </c>
      <c r="C1649" s="167" t="s">
        <v>3295</v>
      </c>
      <c r="D1649" s="165" t="s">
        <v>3365</v>
      </c>
      <c r="E1649" s="213">
        <v>935000</v>
      </c>
      <c r="F1649" s="118"/>
      <c r="G1649" s="118"/>
      <c r="H1649" s="7">
        <v>935000</v>
      </c>
      <c r="I1649" s="118"/>
      <c r="J1649" s="158"/>
      <c r="K1649" s="158"/>
      <c r="N1649" s="158"/>
      <c r="O1649" s="118"/>
      <c r="P1649" s="118"/>
    </row>
    <row r="1650" spans="1:16" ht="15.75" x14ac:dyDescent="0.25">
      <c r="A1650" s="153">
        <v>5</v>
      </c>
      <c r="B1650" s="153" t="s">
        <v>3386</v>
      </c>
      <c r="C1650" s="167" t="s">
        <v>3296</v>
      </c>
      <c r="D1650" s="165" t="s">
        <v>3355</v>
      </c>
      <c r="E1650" s="213">
        <v>935000</v>
      </c>
      <c r="F1650" s="118"/>
      <c r="G1650" s="118"/>
      <c r="H1650" s="7">
        <v>935000</v>
      </c>
      <c r="I1650" s="118"/>
      <c r="J1650" s="158"/>
      <c r="K1650" s="158"/>
      <c r="N1650" s="158"/>
      <c r="O1650" s="118"/>
      <c r="P1650" s="118"/>
    </row>
    <row r="1651" spans="1:16" ht="15.75" x14ac:dyDescent="0.25">
      <c r="A1651" s="153">
        <v>6</v>
      </c>
      <c r="B1651" s="153" t="s">
        <v>3387</v>
      </c>
      <c r="C1651" s="167" t="s">
        <v>3297</v>
      </c>
      <c r="D1651" s="165" t="s">
        <v>2804</v>
      </c>
      <c r="E1651" s="213">
        <v>150000</v>
      </c>
      <c r="F1651" s="118"/>
      <c r="G1651" s="118"/>
      <c r="H1651" s="7">
        <v>150000</v>
      </c>
      <c r="I1651" s="118"/>
      <c r="J1651" s="158"/>
      <c r="K1651" s="158"/>
      <c r="N1651" s="158"/>
      <c r="O1651" s="118"/>
      <c r="P1651" s="118"/>
    </row>
    <row r="1652" spans="1:16" ht="15.75" x14ac:dyDescent="0.25">
      <c r="A1652" s="153">
        <v>7</v>
      </c>
      <c r="B1652" s="153" t="s">
        <v>3388</v>
      </c>
      <c r="C1652" s="167" t="s">
        <v>3298</v>
      </c>
      <c r="D1652" s="165" t="s">
        <v>3299</v>
      </c>
      <c r="E1652" s="213">
        <v>845000</v>
      </c>
      <c r="F1652" s="118"/>
      <c r="G1652" s="118"/>
      <c r="H1652" s="7">
        <v>845000</v>
      </c>
      <c r="I1652" s="118"/>
      <c r="J1652" s="158"/>
      <c r="K1652" s="158"/>
      <c r="N1652" s="158"/>
      <c r="O1652" s="118"/>
      <c r="P1652" s="118"/>
    </row>
    <row r="1653" spans="1:16" ht="15.75" x14ac:dyDescent="0.25">
      <c r="A1653" s="153">
        <v>8</v>
      </c>
      <c r="B1653" s="153" t="s">
        <v>3389</v>
      </c>
      <c r="C1653" s="167" t="s">
        <v>3300</v>
      </c>
      <c r="D1653" s="165" t="s">
        <v>3355</v>
      </c>
      <c r="E1653" s="213">
        <v>935000</v>
      </c>
      <c r="F1653" s="118"/>
      <c r="G1653" s="118"/>
      <c r="H1653" s="7">
        <v>935000</v>
      </c>
      <c r="I1653" s="118"/>
      <c r="J1653" s="158"/>
      <c r="K1653" s="158"/>
      <c r="N1653" s="158"/>
      <c r="O1653" s="118"/>
      <c r="P1653" s="118"/>
    </row>
    <row r="1654" spans="1:16" ht="15.75" x14ac:dyDescent="0.25">
      <c r="A1654" s="153">
        <v>9</v>
      </c>
      <c r="B1654" s="153" t="s">
        <v>3390</v>
      </c>
      <c r="C1654" s="167" t="s">
        <v>3301</v>
      </c>
      <c r="D1654" s="165" t="s">
        <v>2979</v>
      </c>
      <c r="E1654" s="213">
        <v>640000</v>
      </c>
      <c r="F1654" s="118"/>
      <c r="G1654" s="118"/>
      <c r="H1654" s="7">
        <v>640000</v>
      </c>
      <c r="I1654" s="118"/>
      <c r="J1654" s="158"/>
      <c r="K1654" s="158"/>
      <c r="N1654" s="158"/>
      <c r="O1654" s="118"/>
      <c r="P1654" s="118"/>
    </row>
    <row r="1655" spans="1:16" ht="15.75" x14ac:dyDescent="0.25">
      <c r="A1655" s="153">
        <v>10</v>
      </c>
      <c r="B1655" s="153" t="s">
        <v>3391</v>
      </c>
      <c r="C1655" s="167" t="s">
        <v>3302</v>
      </c>
      <c r="D1655" s="165" t="s">
        <v>2804</v>
      </c>
      <c r="E1655" s="213">
        <v>150000</v>
      </c>
      <c r="F1655" s="118"/>
      <c r="G1655" s="118"/>
      <c r="H1655" s="7">
        <v>150000</v>
      </c>
      <c r="I1655" s="118"/>
      <c r="J1655" s="158"/>
      <c r="K1655" s="158"/>
      <c r="N1655" s="158"/>
      <c r="O1655" s="118"/>
      <c r="P1655" s="118"/>
    </row>
    <row r="1656" spans="1:16" ht="15.75" x14ac:dyDescent="0.25">
      <c r="A1656" s="153">
        <v>11</v>
      </c>
      <c r="B1656" s="153" t="s">
        <v>3392</v>
      </c>
      <c r="C1656" s="167" t="s">
        <v>3303</v>
      </c>
      <c r="D1656" s="165" t="s">
        <v>2804</v>
      </c>
      <c r="E1656" s="213">
        <v>150000</v>
      </c>
      <c r="F1656" s="118"/>
      <c r="G1656" s="118"/>
      <c r="H1656" s="7">
        <v>150000</v>
      </c>
      <c r="I1656" s="118"/>
      <c r="J1656" s="158"/>
      <c r="K1656" s="158"/>
      <c r="N1656" s="158"/>
      <c r="O1656" s="118"/>
      <c r="P1656" s="118"/>
    </row>
    <row r="1657" spans="1:16" ht="15.75" x14ac:dyDescent="0.25">
      <c r="A1657" s="153">
        <v>12</v>
      </c>
      <c r="B1657" s="153" t="s">
        <v>3393</v>
      </c>
      <c r="C1657" s="167" t="s">
        <v>3304</v>
      </c>
      <c r="D1657" s="165" t="s">
        <v>2804</v>
      </c>
      <c r="E1657" s="213">
        <v>150000</v>
      </c>
      <c r="F1657" s="118"/>
      <c r="G1657" s="118"/>
      <c r="H1657" s="7">
        <v>150000</v>
      </c>
      <c r="I1657" s="118"/>
      <c r="J1657" s="158"/>
      <c r="K1657" s="158"/>
      <c r="N1657" s="158"/>
      <c r="O1657" s="118"/>
      <c r="P1657" s="118"/>
    </row>
    <row r="1658" spans="1:16" ht="15.75" x14ac:dyDescent="0.25">
      <c r="A1658" s="153">
        <v>13</v>
      </c>
      <c r="B1658" s="153" t="s">
        <v>3394</v>
      </c>
      <c r="C1658" s="167" t="s">
        <v>3305</v>
      </c>
      <c r="D1658" s="165" t="s">
        <v>2804</v>
      </c>
      <c r="E1658" s="213">
        <v>150000</v>
      </c>
      <c r="F1658" s="118"/>
      <c r="G1658" s="118"/>
      <c r="H1658" s="7">
        <v>150000</v>
      </c>
      <c r="I1658" s="118"/>
      <c r="J1658" s="158"/>
      <c r="K1658" s="158"/>
      <c r="N1658" s="158"/>
      <c r="O1658" s="118"/>
      <c r="P1658" s="118"/>
    </row>
    <row r="1659" spans="1:16" ht="15.75" x14ac:dyDescent="0.25">
      <c r="A1659" s="153">
        <v>14</v>
      </c>
      <c r="B1659" s="153" t="s">
        <v>3395</v>
      </c>
      <c r="C1659" s="167" t="s">
        <v>3306</v>
      </c>
      <c r="D1659" s="165" t="s">
        <v>2804</v>
      </c>
      <c r="E1659" s="213">
        <v>150000</v>
      </c>
      <c r="F1659" s="118"/>
      <c r="G1659" s="118"/>
      <c r="H1659" s="7">
        <v>150000</v>
      </c>
      <c r="I1659" s="118"/>
      <c r="J1659" s="158"/>
      <c r="K1659" s="158"/>
      <c r="N1659" s="158"/>
      <c r="O1659" s="118"/>
      <c r="P1659" s="118"/>
    </row>
    <row r="1660" spans="1:16" ht="15.75" x14ac:dyDescent="0.25">
      <c r="A1660" s="153">
        <v>15</v>
      </c>
      <c r="B1660" s="153" t="s">
        <v>3396</v>
      </c>
      <c r="C1660" s="167" t="s">
        <v>3307</v>
      </c>
      <c r="D1660" s="165" t="s">
        <v>2804</v>
      </c>
      <c r="E1660" s="213">
        <v>150000</v>
      </c>
      <c r="F1660" s="118"/>
      <c r="G1660" s="118"/>
      <c r="H1660" s="7">
        <v>150000</v>
      </c>
      <c r="I1660" s="118"/>
      <c r="J1660" s="158"/>
      <c r="K1660" s="158"/>
      <c r="N1660" s="158"/>
      <c r="O1660" s="118"/>
      <c r="P1660" s="118"/>
    </row>
    <row r="1661" spans="1:16" ht="15.75" x14ac:dyDescent="0.25">
      <c r="A1661" s="153">
        <v>16</v>
      </c>
      <c r="B1661" s="153" t="s">
        <v>3397</v>
      </c>
      <c r="C1661" s="167" t="s">
        <v>3308</v>
      </c>
      <c r="D1661" s="165" t="s">
        <v>2804</v>
      </c>
      <c r="E1661" s="213">
        <v>150000</v>
      </c>
      <c r="F1661" s="118"/>
      <c r="G1661" s="118"/>
      <c r="H1661" s="7">
        <v>150000</v>
      </c>
      <c r="I1661" s="118"/>
      <c r="J1661" s="158"/>
      <c r="K1661" s="158"/>
      <c r="N1661" s="158"/>
      <c r="O1661" s="118"/>
      <c r="P1661" s="118"/>
    </row>
    <row r="1662" spans="1:16" ht="15.75" x14ac:dyDescent="0.25">
      <c r="A1662" s="153">
        <v>17</v>
      </c>
      <c r="B1662" s="153" t="s">
        <v>3398</v>
      </c>
      <c r="C1662" s="167" t="s">
        <v>3309</v>
      </c>
      <c r="D1662" s="165" t="s">
        <v>2804</v>
      </c>
      <c r="E1662" s="213">
        <v>150000</v>
      </c>
      <c r="F1662" s="118"/>
      <c r="G1662" s="118"/>
      <c r="H1662" s="7">
        <v>150000</v>
      </c>
      <c r="I1662" s="118"/>
      <c r="J1662" s="158"/>
      <c r="K1662" s="158"/>
      <c r="N1662" s="158"/>
      <c r="O1662" s="118"/>
      <c r="P1662" s="118"/>
    </row>
    <row r="1663" spans="1:16" ht="15.75" x14ac:dyDescent="0.25">
      <c r="A1663" s="153">
        <v>18</v>
      </c>
      <c r="B1663" s="153" t="s">
        <v>3399</v>
      </c>
      <c r="C1663" s="167" t="s">
        <v>3310</v>
      </c>
      <c r="D1663" s="165" t="s">
        <v>2804</v>
      </c>
      <c r="E1663" s="213">
        <v>150000</v>
      </c>
      <c r="F1663" s="118"/>
      <c r="G1663" s="118"/>
      <c r="H1663" s="7">
        <v>150000</v>
      </c>
      <c r="I1663" s="118"/>
      <c r="J1663" s="158"/>
      <c r="K1663" s="158"/>
      <c r="N1663" s="158"/>
      <c r="O1663" s="118"/>
      <c r="P1663" s="118"/>
    </row>
    <row r="1664" spans="1:16" ht="15.75" x14ac:dyDescent="0.25">
      <c r="A1664" s="153">
        <v>19</v>
      </c>
      <c r="B1664" s="153" t="s">
        <v>3400</v>
      </c>
      <c r="C1664" s="167" t="s">
        <v>3311</v>
      </c>
      <c r="D1664" s="165" t="s">
        <v>2804</v>
      </c>
      <c r="E1664" s="213">
        <v>150000</v>
      </c>
      <c r="F1664" s="118"/>
      <c r="G1664" s="118"/>
      <c r="H1664" s="7">
        <v>150000</v>
      </c>
      <c r="I1664" s="118"/>
      <c r="J1664" s="158"/>
      <c r="K1664" s="158"/>
      <c r="N1664" s="158"/>
      <c r="O1664" s="118"/>
      <c r="P1664" s="118"/>
    </row>
    <row r="1665" spans="1:16" ht="15.75" x14ac:dyDescent="0.25">
      <c r="A1665" s="153">
        <v>20</v>
      </c>
      <c r="B1665" s="153" t="s">
        <v>3401</v>
      </c>
      <c r="C1665" s="167" t="s">
        <v>3312</v>
      </c>
      <c r="D1665" s="165" t="s">
        <v>2804</v>
      </c>
      <c r="E1665" s="213">
        <v>150000</v>
      </c>
      <c r="F1665" s="118"/>
      <c r="G1665" s="118"/>
      <c r="H1665" s="7">
        <v>150000</v>
      </c>
      <c r="I1665" s="118"/>
      <c r="J1665" s="158"/>
      <c r="K1665" s="158"/>
      <c r="N1665" s="158"/>
      <c r="O1665" s="118"/>
      <c r="P1665" s="118"/>
    </row>
    <row r="1666" spans="1:16" ht="15.75" x14ac:dyDescent="0.25">
      <c r="A1666" s="153">
        <v>21</v>
      </c>
      <c r="B1666" s="153" t="s">
        <v>3402</v>
      </c>
      <c r="C1666" s="167" t="s">
        <v>3313</v>
      </c>
      <c r="D1666" s="165" t="s">
        <v>2577</v>
      </c>
      <c r="E1666" s="213">
        <v>430000</v>
      </c>
      <c r="F1666" s="118"/>
      <c r="G1666" s="118"/>
      <c r="H1666" s="7">
        <v>430000</v>
      </c>
      <c r="I1666" s="118"/>
      <c r="J1666" s="158"/>
      <c r="K1666" s="158"/>
      <c r="N1666" s="158"/>
      <c r="O1666" s="118"/>
      <c r="P1666" s="118"/>
    </row>
    <row r="1667" spans="1:16" ht="15.75" x14ac:dyDescent="0.25">
      <c r="A1667" s="153">
        <v>22</v>
      </c>
      <c r="B1667" s="153" t="s">
        <v>3403</v>
      </c>
      <c r="C1667" s="167" t="s">
        <v>3314</v>
      </c>
      <c r="D1667" s="165" t="s">
        <v>2804</v>
      </c>
      <c r="E1667" s="213">
        <v>150000</v>
      </c>
      <c r="F1667" s="118"/>
      <c r="G1667" s="118"/>
      <c r="H1667" s="7">
        <v>150000</v>
      </c>
      <c r="I1667" s="118"/>
      <c r="J1667" s="158"/>
      <c r="K1667" s="158"/>
      <c r="N1667" s="158"/>
      <c r="O1667" s="118"/>
      <c r="P1667" s="118"/>
    </row>
    <row r="1668" spans="1:16" ht="15.75" x14ac:dyDescent="0.25">
      <c r="A1668" s="153">
        <v>23</v>
      </c>
      <c r="B1668" s="153" t="s">
        <v>3404</v>
      </c>
      <c r="C1668" s="167" t="s">
        <v>3315</v>
      </c>
      <c r="D1668" s="165" t="s">
        <v>2577</v>
      </c>
      <c r="E1668" s="213">
        <v>430000</v>
      </c>
      <c r="F1668" s="118"/>
      <c r="G1668" s="118"/>
      <c r="H1668" s="7">
        <v>430000</v>
      </c>
      <c r="I1668" s="118"/>
      <c r="J1668" s="158"/>
      <c r="K1668" s="158"/>
      <c r="N1668" s="158"/>
      <c r="O1668" s="118"/>
      <c r="P1668" s="118"/>
    </row>
    <row r="1669" spans="1:16" ht="15.75" x14ac:dyDescent="0.25">
      <c r="A1669" s="153">
        <v>24</v>
      </c>
      <c r="B1669" s="153" t="s">
        <v>3405</v>
      </c>
      <c r="C1669" s="167" t="s">
        <v>3316</v>
      </c>
      <c r="D1669" s="165" t="s">
        <v>2577</v>
      </c>
      <c r="E1669" s="213">
        <v>430000</v>
      </c>
      <c r="F1669" s="118"/>
      <c r="G1669" s="118"/>
      <c r="H1669" s="7">
        <v>430000</v>
      </c>
      <c r="I1669" s="118"/>
      <c r="J1669" s="158"/>
      <c r="K1669" s="158"/>
      <c r="N1669" s="158"/>
      <c r="O1669" s="118"/>
      <c r="P1669" s="118"/>
    </row>
    <row r="1670" spans="1:16" ht="15.75" x14ac:dyDescent="0.25">
      <c r="A1670" s="153">
        <v>25</v>
      </c>
      <c r="B1670" s="153" t="s">
        <v>3406</v>
      </c>
      <c r="C1670" s="167" t="s">
        <v>3317</v>
      </c>
      <c r="D1670" s="165" t="s">
        <v>2979</v>
      </c>
      <c r="E1670" s="213">
        <v>640000</v>
      </c>
      <c r="F1670" s="118"/>
      <c r="G1670" s="118"/>
      <c r="H1670" s="7">
        <v>640000</v>
      </c>
      <c r="I1670" s="118"/>
      <c r="J1670" s="158"/>
      <c r="K1670" s="158"/>
      <c r="N1670" s="158"/>
      <c r="O1670" s="118"/>
      <c r="P1670" s="118"/>
    </row>
    <row r="1671" spans="1:16" ht="15.75" x14ac:dyDescent="0.25">
      <c r="A1671" s="153">
        <v>26</v>
      </c>
      <c r="B1671" s="153" t="s">
        <v>3407</v>
      </c>
      <c r="C1671" s="167" t="s">
        <v>3318</v>
      </c>
      <c r="D1671" s="165" t="s">
        <v>2804</v>
      </c>
      <c r="E1671" s="213">
        <v>150000</v>
      </c>
      <c r="F1671" s="118"/>
      <c r="G1671" s="118"/>
      <c r="H1671" s="7">
        <v>150000</v>
      </c>
      <c r="I1671" s="118"/>
      <c r="J1671" s="158"/>
      <c r="K1671" s="158"/>
      <c r="N1671" s="158"/>
      <c r="O1671" s="118"/>
      <c r="P1671" s="118"/>
    </row>
    <row r="1672" spans="1:16" ht="15.75" x14ac:dyDescent="0.25">
      <c r="A1672" s="153">
        <v>27</v>
      </c>
      <c r="B1672" s="153" t="s">
        <v>3408</v>
      </c>
      <c r="C1672" s="167" t="s">
        <v>3319</v>
      </c>
      <c r="D1672" s="165" t="s">
        <v>3320</v>
      </c>
      <c r="E1672" s="213">
        <v>900000</v>
      </c>
      <c r="F1672" s="118"/>
      <c r="G1672" s="118"/>
      <c r="H1672" s="7">
        <v>900000</v>
      </c>
      <c r="I1672" s="118"/>
      <c r="J1672" s="158"/>
      <c r="K1672" s="158"/>
      <c r="N1672" s="158"/>
      <c r="O1672" s="118"/>
      <c r="P1672" s="118"/>
    </row>
    <row r="1673" spans="1:16" ht="15.75" x14ac:dyDescent="0.25">
      <c r="A1673" s="153">
        <v>28</v>
      </c>
      <c r="B1673" s="153" t="s">
        <v>3409</v>
      </c>
      <c r="C1673" s="167" t="s">
        <v>3321</v>
      </c>
      <c r="D1673" s="165" t="s">
        <v>2804</v>
      </c>
      <c r="E1673" s="213">
        <v>150000</v>
      </c>
      <c r="F1673" s="118"/>
      <c r="G1673" s="118"/>
      <c r="H1673" s="7">
        <v>150000</v>
      </c>
      <c r="I1673" s="118"/>
      <c r="J1673" s="158"/>
      <c r="K1673" s="158"/>
      <c r="N1673" s="158"/>
      <c r="O1673" s="118"/>
      <c r="P1673" s="118"/>
    </row>
    <row r="1674" spans="1:16" ht="15.75" x14ac:dyDescent="0.25">
      <c r="A1674" s="153">
        <v>29</v>
      </c>
      <c r="B1674" s="153" t="s">
        <v>3410</v>
      </c>
      <c r="C1674" s="167" t="s">
        <v>3322</v>
      </c>
      <c r="D1674" s="165" t="s">
        <v>2804</v>
      </c>
      <c r="E1674" s="213">
        <v>150000</v>
      </c>
      <c r="F1674" s="118"/>
      <c r="G1674" s="118"/>
      <c r="H1674" s="7">
        <v>150000</v>
      </c>
      <c r="I1674" s="118"/>
      <c r="J1674" s="158"/>
      <c r="K1674" s="158"/>
      <c r="N1674" s="158"/>
      <c r="O1674" s="118"/>
      <c r="P1674" s="118"/>
    </row>
    <row r="1675" spans="1:16" ht="15.75" x14ac:dyDescent="0.25">
      <c r="A1675" s="153">
        <v>30</v>
      </c>
      <c r="B1675" s="153" t="s">
        <v>3411</v>
      </c>
      <c r="C1675" s="167" t="s">
        <v>3323</v>
      </c>
      <c r="D1675" s="165" t="s">
        <v>2804</v>
      </c>
      <c r="E1675" s="213">
        <v>150000</v>
      </c>
      <c r="F1675" s="118"/>
      <c r="G1675" s="118"/>
      <c r="H1675" s="7">
        <v>150000</v>
      </c>
      <c r="I1675" s="118"/>
      <c r="J1675" s="158"/>
      <c r="K1675" s="158"/>
      <c r="N1675" s="158"/>
      <c r="O1675" s="118"/>
      <c r="P1675" s="118"/>
    </row>
    <row r="1676" spans="1:16" ht="15.75" x14ac:dyDescent="0.25">
      <c r="A1676" s="153">
        <v>31</v>
      </c>
      <c r="B1676" s="153" t="s">
        <v>3412</v>
      </c>
      <c r="C1676" s="167" t="s">
        <v>3324</v>
      </c>
      <c r="D1676" s="165" t="s">
        <v>2804</v>
      </c>
      <c r="E1676" s="213">
        <v>150000</v>
      </c>
      <c r="F1676" s="118"/>
      <c r="G1676" s="118"/>
      <c r="H1676" s="7">
        <v>150000</v>
      </c>
      <c r="I1676" s="118"/>
      <c r="J1676" s="158"/>
      <c r="K1676" s="158"/>
      <c r="N1676" s="158"/>
      <c r="O1676" s="118"/>
      <c r="P1676" s="118"/>
    </row>
    <row r="1677" spans="1:16" ht="15.75" x14ac:dyDescent="0.25">
      <c r="A1677" s="153">
        <v>32</v>
      </c>
      <c r="B1677" s="153" t="s">
        <v>3413</v>
      </c>
      <c r="C1677" s="167" t="s">
        <v>3325</v>
      </c>
      <c r="D1677" s="165" t="s">
        <v>2804</v>
      </c>
      <c r="E1677" s="213">
        <v>150000</v>
      </c>
      <c r="F1677" s="118"/>
      <c r="G1677" s="118"/>
      <c r="H1677" s="7">
        <v>150000</v>
      </c>
      <c r="I1677" s="118"/>
      <c r="J1677" s="158"/>
      <c r="K1677" s="158"/>
      <c r="N1677" s="158"/>
      <c r="O1677" s="118"/>
      <c r="P1677" s="118"/>
    </row>
    <row r="1678" spans="1:16" ht="15.75" x14ac:dyDescent="0.25">
      <c r="A1678" s="153">
        <v>33</v>
      </c>
      <c r="B1678" s="153" t="s">
        <v>3414</v>
      </c>
      <c r="C1678" s="167" t="s">
        <v>3326</v>
      </c>
      <c r="D1678" s="165" t="s">
        <v>2804</v>
      </c>
      <c r="E1678" s="213">
        <v>150000</v>
      </c>
      <c r="F1678" s="118"/>
      <c r="G1678" s="118"/>
      <c r="H1678" s="7">
        <v>150000</v>
      </c>
      <c r="I1678" s="118"/>
      <c r="J1678" s="158"/>
      <c r="K1678" s="158"/>
      <c r="N1678" s="158"/>
      <c r="O1678" s="118"/>
      <c r="P1678" s="118"/>
    </row>
    <row r="1679" spans="1:16" ht="15.75" x14ac:dyDescent="0.25">
      <c r="A1679" s="153">
        <v>34</v>
      </c>
      <c r="B1679" s="153" t="s">
        <v>3415</v>
      </c>
      <c r="C1679" s="167" t="s">
        <v>3327</v>
      </c>
      <c r="D1679" s="165" t="s">
        <v>2804</v>
      </c>
      <c r="E1679" s="213">
        <v>150000</v>
      </c>
      <c r="F1679" s="118"/>
      <c r="G1679" s="118"/>
      <c r="H1679" s="7">
        <v>150000</v>
      </c>
      <c r="I1679" s="118"/>
      <c r="J1679" s="158"/>
      <c r="K1679" s="158"/>
      <c r="N1679" s="158"/>
      <c r="O1679" s="118"/>
      <c r="P1679" s="118"/>
    </row>
    <row r="1680" spans="1:16" ht="15.75" x14ac:dyDescent="0.25">
      <c r="A1680" s="153">
        <v>35</v>
      </c>
      <c r="B1680" s="153" t="s">
        <v>3416</v>
      </c>
      <c r="C1680" s="167" t="s">
        <v>2842</v>
      </c>
      <c r="D1680" s="165" t="s">
        <v>2804</v>
      </c>
      <c r="E1680" s="213">
        <v>150000</v>
      </c>
      <c r="F1680" s="118"/>
      <c r="G1680" s="118"/>
      <c r="H1680" s="7">
        <v>150000</v>
      </c>
      <c r="I1680" s="118"/>
      <c r="J1680" s="158"/>
      <c r="K1680" s="158"/>
      <c r="N1680" s="158"/>
      <c r="O1680" s="118"/>
      <c r="P1680" s="118"/>
    </row>
    <row r="1681" spans="1:16" ht="15.75" x14ac:dyDescent="0.25">
      <c r="A1681" s="153">
        <v>36</v>
      </c>
      <c r="B1681" s="153" t="s">
        <v>3417</v>
      </c>
      <c r="C1681" s="167" t="s">
        <v>3328</v>
      </c>
      <c r="D1681" s="165" t="s">
        <v>2577</v>
      </c>
      <c r="E1681" s="213">
        <v>430000</v>
      </c>
      <c r="F1681" s="118"/>
      <c r="G1681" s="118"/>
      <c r="H1681" s="7">
        <v>430000</v>
      </c>
      <c r="I1681" s="118"/>
      <c r="J1681" s="158"/>
      <c r="K1681" s="158"/>
      <c r="N1681" s="158"/>
      <c r="O1681" s="118"/>
      <c r="P1681" s="118"/>
    </row>
    <row r="1682" spans="1:16" ht="15.75" x14ac:dyDescent="0.25">
      <c r="A1682" s="153">
        <v>37</v>
      </c>
      <c r="B1682" s="153" t="s">
        <v>3418</v>
      </c>
      <c r="C1682" s="167" t="s">
        <v>3329</v>
      </c>
      <c r="D1682" s="165" t="s">
        <v>2577</v>
      </c>
      <c r="E1682" s="213">
        <v>430000</v>
      </c>
      <c r="F1682" s="118"/>
      <c r="G1682" s="118"/>
      <c r="H1682" s="7">
        <v>430000</v>
      </c>
      <c r="I1682" s="118"/>
      <c r="J1682" s="158"/>
      <c r="K1682" s="158"/>
      <c r="N1682" s="158"/>
      <c r="O1682" s="118"/>
      <c r="P1682" s="118"/>
    </row>
    <row r="1683" spans="1:16" ht="15.75" x14ac:dyDescent="0.25">
      <c r="A1683" s="153">
        <v>38</v>
      </c>
      <c r="B1683" s="153" t="s">
        <v>3419</v>
      </c>
      <c r="C1683" s="167" t="s">
        <v>3330</v>
      </c>
      <c r="D1683" s="165" t="s">
        <v>2577</v>
      </c>
      <c r="E1683" s="213">
        <v>430000</v>
      </c>
      <c r="F1683" s="118"/>
      <c r="G1683" s="118"/>
      <c r="H1683" s="7">
        <v>430000</v>
      </c>
      <c r="I1683" s="118"/>
      <c r="J1683" s="158"/>
      <c r="K1683" s="158"/>
      <c r="N1683" s="158"/>
      <c r="O1683" s="118"/>
      <c r="P1683" s="118"/>
    </row>
    <row r="1684" spans="1:16" ht="15.75" x14ac:dyDescent="0.25">
      <c r="A1684" s="153">
        <v>39</v>
      </c>
      <c r="B1684" s="153" t="s">
        <v>3420</v>
      </c>
      <c r="C1684" s="167" t="s">
        <v>3331</v>
      </c>
      <c r="D1684" s="165" t="s">
        <v>2804</v>
      </c>
      <c r="E1684" s="213">
        <v>150000</v>
      </c>
      <c r="F1684" s="118"/>
      <c r="G1684" s="118"/>
      <c r="H1684" s="7">
        <v>150000</v>
      </c>
      <c r="I1684" s="118"/>
      <c r="J1684" s="158"/>
      <c r="K1684" s="158"/>
      <c r="N1684" s="158"/>
      <c r="O1684" s="118"/>
      <c r="P1684" s="118"/>
    </row>
    <row r="1685" spans="1:16" ht="15.75" x14ac:dyDescent="0.25">
      <c r="A1685" s="153">
        <v>40</v>
      </c>
      <c r="B1685" s="153" t="s">
        <v>3421</v>
      </c>
      <c r="C1685" s="167" t="s">
        <v>3332</v>
      </c>
      <c r="D1685" s="165" t="s">
        <v>2577</v>
      </c>
      <c r="E1685" s="213">
        <v>430000</v>
      </c>
      <c r="F1685" s="118"/>
      <c r="G1685" s="118"/>
      <c r="H1685" s="7">
        <v>430000</v>
      </c>
      <c r="I1685" s="118"/>
      <c r="J1685" s="158"/>
      <c r="K1685" s="158"/>
      <c r="N1685" s="158"/>
      <c r="O1685" s="118"/>
      <c r="P1685" s="118"/>
    </row>
    <row r="1686" spans="1:16" ht="15.75" x14ac:dyDescent="0.25">
      <c r="A1686" s="153">
        <v>41</v>
      </c>
      <c r="B1686" s="153" t="s">
        <v>3422</v>
      </c>
      <c r="C1686" s="167" t="s">
        <v>3333</v>
      </c>
      <c r="D1686" s="169" t="s">
        <v>3334</v>
      </c>
      <c r="E1686" s="213">
        <v>790000</v>
      </c>
      <c r="F1686" s="118"/>
      <c r="G1686" s="118"/>
      <c r="H1686" s="7">
        <v>790000</v>
      </c>
      <c r="I1686" s="118"/>
      <c r="J1686" s="158"/>
      <c r="K1686" s="158"/>
      <c r="N1686" s="158"/>
      <c r="O1686" s="118"/>
      <c r="P1686" s="118"/>
    </row>
    <row r="1687" spans="1:16" ht="15.75" x14ac:dyDescent="0.25">
      <c r="A1687" s="153">
        <v>42</v>
      </c>
      <c r="B1687" s="153" t="s">
        <v>3423</v>
      </c>
      <c r="C1687" s="171" t="s">
        <v>3335</v>
      </c>
      <c r="D1687" s="169" t="s">
        <v>3334</v>
      </c>
      <c r="E1687" s="213">
        <v>790000</v>
      </c>
      <c r="F1687" s="118"/>
      <c r="G1687" s="118"/>
      <c r="H1687" s="7">
        <v>790000</v>
      </c>
      <c r="I1687" s="118"/>
      <c r="J1687" s="158"/>
      <c r="K1687" s="158"/>
      <c r="N1687" s="158"/>
      <c r="O1687" s="118"/>
      <c r="P1687" s="118"/>
    </row>
    <row r="1688" spans="1:16" ht="15.75" x14ac:dyDescent="0.25">
      <c r="A1688" s="153">
        <v>43</v>
      </c>
      <c r="B1688" s="153" t="s">
        <v>3424</v>
      </c>
      <c r="C1688" s="167" t="s">
        <v>3336</v>
      </c>
      <c r="D1688" s="169" t="s">
        <v>3334</v>
      </c>
      <c r="E1688" s="213">
        <v>790000</v>
      </c>
      <c r="F1688" s="118"/>
      <c r="G1688" s="118"/>
      <c r="H1688" s="7">
        <v>790000</v>
      </c>
      <c r="I1688" s="118"/>
      <c r="J1688" s="158"/>
      <c r="K1688" s="158"/>
      <c r="N1688" s="158"/>
      <c r="O1688" s="118"/>
      <c r="P1688" s="118"/>
    </row>
    <row r="1689" spans="1:16" ht="15.75" x14ac:dyDescent="0.25">
      <c r="A1689" s="153">
        <v>44</v>
      </c>
      <c r="B1689" s="153" t="s">
        <v>3425</v>
      </c>
      <c r="C1689" s="167" t="s">
        <v>3337</v>
      </c>
      <c r="D1689" s="169" t="s">
        <v>3334</v>
      </c>
      <c r="E1689" s="213">
        <v>790000</v>
      </c>
      <c r="F1689" s="118"/>
      <c r="G1689" s="118"/>
      <c r="H1689" s="7">
        <v>790000</v>
      </c>
      <c r="I1689" s="118"/>
      <c r="J1689" s="158"/>
      <c r="K1689" s="158"/>
      <c r="N1689" s="158"/>
      <c r="O1689" s="118"/>
      <c r="P1689" s="118"/>
    </row>
    <row r="1690" spans="1:16" ht="15.75" x14ac:dyDescent="0.25">
      <c r="A1690" s="153">
        <v>45</v>
      </c>
      <c r="B1690" s="153" t="s">
        <v>3426</v>
      </c>
      <c r="C1690" s="171" t="s">
        <v>3335</v>
      </c>
      <c r="D1690" s="169" t="s">
        <v>3334</v>
      </c>
      <c r="E1690" s="213">
        <v>790000</v>
      </c>
      <c r="F1690" s="118"/>
      <c r="G1690" s="118"/>
      <c r="H1690" s="7">
        <v>790000</v>
      </c>
      <c r="I1690" s="118"/>
      <c r="J1690" s="158"/>
      <c r="K1690" s="158"/>
      <c r="N1690" s="158"/>
      <c r="O1690" s="118"/>
      <c r="P1690" s="118"/>
    </row>
    <row r="1691" spans="1:16" ht="15.75" x14ac:dyDescent="0.25">
      <c r="A1691" s="153">
        <v>46</v>
      </c>
      <c r="B1691" s="153" t="s">
        <v>3427</v>
      </c>
      <c r="C1691" s="167" t="s">
        <v>3338</v>
      </c>
      <c r="D1691" s="165" t="s">
        <v>2804</v>
      </c>
      <c r="E1691" s="213">
        <v>150000</v>
      </c>
      <c r="F1691" s="118"/>
      <c r="G1691" s="118"/>
      <c r="H1691" s="7">
        <v>150000</v>
      </c>
      <c r="I1691" s="118"/>
      <c r="J1691" s="158"/>
      <c r="K1691" s="158"/>
      <c r="N1691" s="158"/>
      <c r="O1691" s="118"/>
      <c r="P1691" s="118"/>
    </row>
    <row r="1692" spans="1:16" ht="15.75" x14ac:dyDescent="0.25">
      <c r="A1692" s="153">
        <v>47</v>
      </c>
      <c r="B1692" s="153" t="s">
        <v>3428</v>
      </c>
      <c r="C1692" s="167" t="s">
        <v>3339</v>
      </c>
      <c r="D1692" s="165" t="s">
        <v>2577</v>
      </c>
      <c r="E1692" s="213">
        <v>430000</v>
      </c>
      <c r="F1692" s="118"/>
      <c r="G1692" s="118"/>
      <c r="H1692" s="7">
        <v>430000</v>
      </c>
      <c r="I1692" s="118"/>
      <c r="J1692" s="158"/>
      <c r="K1692" s="158"/>
      <c r="N1692" s="158"/>
      <c r="O1692" s="118"/>
      <c r="P1692" s="118"/>
    </row>
    <row r="1693" spans="1:16" ht="15.75" x14ac:dyDescent="0.25">
      <c r="A1693" s="153">
        <v>48</v>
      </c>
      <c r="B1693" s="153" t="s">
        <v>3429</v>
      </c>
      <c r="C1693" s="167" t="s">
        <v>3340</v>
      </c>
      <c r="D1693" s="165" t="s">
        <v>3320</v>
      </c>
      <c r="E1693" s="213">
        <v>900000</v>
      </c>
      <c r="F1693" s="118"/>
      <c r="G1693" s="118"/>
      <c r="H1693" s="7">
        <v>900000</v>
      </c>
      <c r="I1693" s="118"/>
      <c r="J1693" s="158"/>
      <c r="K1693" s="158"/>
      <c r="N1693" s="158"/>
      <c r="O1693" s="118"/>
      <c r="P1693" s="118"/>
    </row>
    <row r="1694" spans="1:16" ht="15.75" x14ac:dyDescent="0.25">
      <c r="A1694" s="153">
        <v>49</v>
      </c>
      <c r="B1694" s="153" t="s">
        <v>3430</v>
      </c>
      <c r="C1694" s="167" t="s">
        <v>3341</v>
      </c>
      <c r="D1694" s="165" t="s">
        <v>2804</v>
      </c>
      <c r="E1694" s="213">
        <v>150000</v>
      </c>
      <c r="F1694" s="118"/>
      <c r="G1694" s="118"/>
      <c r="H1694" s="7">
        <v>150000</v>
      </c>
      <c r="I1694" s="118"/>
      <c r="J1694" s="158"/>
      <c r="K1694" s="158"/>
      <c r="N1694" s="158"/>
      <c r="O1694" s="118"/>
      <c r="P1694" s="118"/>
    </row>
    <row r="1695" spans="1:16" ht="15.75" x14ac:dyDescent="0.25">
      <c r="A1695" s="153">
        <v>50</v>
      </c>
      <c r="B1695" s="153" t="s">
        <v>3431</v>
      </c>
      <c r="C1695" s="167" t="s">
        <v>3342</v>
      </c>
      <c r="D1695" s="165" t="s">
        <v>2804</v>
      </c>
      <c r="E1695" s="213">
        <v>150000</v>
      </c>
      <c r="F1695" s="118"/>
      <c r="G1695" s="118"/>
      <c r="H1695" s="7">
        <v>150000</v>
      </c>
      <c r="I1695" s="118"/>
      <c r="J1695" s="158"/>
      <c r="K1695" s="158"/>
      <c r="N1695" s="158"/>
      <c r="O1695" s="118"/>
      <c r="P1695" s="118"/>
    </row>
    <row r="1696" spans="1:16" ht="15.75" x14ac:dyDescent="0.25">
      <c r="A1696" s="153">
        <v>51</v>
      </c>
      <c r="B1696" s="153" t="s">
        <v>3432</v>
      </c>
      <c r="C1696" s="167" t="s">
        <v>3343</v>
      </c>
      <c r="D1696" s="172" t="s">
        <v>3363</v>
      </c>
      <c r="E1696" s="213">
        <v>1720000</v>
      </c>
      <c r="F1696" s="118"/>
      <c r="G1696" s="118"/>
      <c r="H1696" s="7">
        <v>1720000</v>
      </c>
      <c r="I1696" s="118"/>
      <c r="J1696" s="158"/>
      <c r="K1696" s="158"/>
      <c r="N1696" s="158"/>
      <c r="O1696" s="118"/>
      <c r="P1696" s="118"/>
    </row>
    <row r="1697" spans="1:16" ht="15.75" x14ac:dyDescent="0.25">
      <c r="A1697" s="153">
        <v>52</v>
      </c>
      <c r="B1697" s="153" t="s">
        <v>3433</v>
      </c>
      <c r="C1697" s="167" t="s">
        <v>3344</v>
      </c>
      <c r="D1697" s="165" t="s">
        <v>2804</v>
      </c>
      <c r="E1697" s="213">
        <v>150000</v>
      </c>
      <c r="F1697" s="118"/>
      <c r="G1697" s="118"/>
      <c r="H1697" s="7">
        <v>150000</v>
      </c>
      <c r="I1697" s="118"/>
      <c r="J1697" s="158"/>
      <c r="K1697" s="158"/>
      <c r="N1697" s="158"/>
      <c r="O1697" s="118"/>
      <c r="P1697" s="118"/>
    </row>
    <row r="1698" spans="1:16" ht="15.75" x14ac:dyDescent="0.25">
      <c r="A1698" s="153">
        <v>53</v>
      </c>
      <c r="B1698" s="153" t="s">
        <v>3434</v>
      </c>
      <c r="C1698" s="167" t="s">
        <v>3343</v>
      </c>
      <c r="D1698" s="165" t="s">
        <v>2804</v>
      </c>
      <c r="E1698" s="213">
        <v>150000</v>
      </c>
      <c r="F1698" s="118"/>
      <c r="G1698" s="118"/>
      <c r="H1698" s="7">
        <v>150000</v>
      </c>
      <c r="I1698" s="118"/>
      <c r="J1698" s="158"/>
      <c r="K1698" s="158"/>
      <c r="N1698" s="158"/>
      <c r="O1698" s="118"/>
      <c r="P1698" s="118"/>
    </row>
    <row r="1699" spans="1:16" ht="15.75" x14ac:dyDescent="0.25">
      <c r="A1699" s="153">
        <v>54</v>
      </c>
      <c r="B1699" s="153" t="s">
        <v>3435</v>
      </c>
      <c r="C1699" s="167" t="s">
        <v>3345</v>
      </c>
      <c r="D1699" s="165" t="s">
        <v>2804</v>
      </c>
      <c r="E1699" s="213">
        <v>150000</v>
      </c>
      <c r="F1699" s="118"/>
      <c r="G1699" s="118"/>
      <c r="H1699" s="7">
        <v>150000</v>
      </c>
      <c r="I1699" s="118"/>
      <c r="J1699" s="158"/>
      <c r="K1699" s="158"/>
      <c r="N1699" s="158"/>
      <c r="O1699" s="118"/>
      <c r="P1699" s="118"/>
    </row>
    <row r="1700" spans="1:16" ht="15.75" x14ac:dyDescent="0.25">
      <c r="A1700" s="153">
        <v>55</v>
      </c>
      <c r="B1700" s="153" t="s">
        <v>3436</v>
      </c>
      <c r="C1700" s="167" t="s">
        <v>3346</v>
      </c>
      <c r="D1700" s="165" t="s">
        <v>2804</v>
      </c>
      <c r="E1700" s="213">
        <v>150000</v>
      </c>
      <c r="F1700" s="118"/>
      <c r="G1700" s="118"/>
      <c r="H1700" s="7">
        <v>150000</v>
      </c>
      <c r="I1700" s="118"/>
      <c r="J1700" s="158"/>
      <c r="K1700" s="158"/>
      <c r="N1700" s="158"/>
      <c r="O1700" s="118"/>
      <c r="P1700" s="118"/>
    </row>
    <row r="1701" spans="1:16" ht="15.75" x14ac:dyDescent="0.25">
      <c r="A1701" s="153">
        <v>56</v>
      </c>
      <c r="B1701" s="153" t="s">
        <v>3437</v>
      </c>
      <c r="C1701" s="167" t="s">
        <v>3347</v>
      </c>
      <c r="D1701" s="165" t="s">
        <v>2804</v>
      </c>
      <c r="E1701" s="213">
        <v>150000</v>
      </c>
      <c r="F1701" s="118"/>
      <c r="G1701" s="118"/>
      <c r="H1701" s="7">
        <v>150000</v>
      </c>
      <c r="I1701" s="118"/>
      <c r="J1701" s="158"/>
      <c r="K1701" s="158"/>
      <c r="N1701" s="158"/>
      <c r="O1701" s="118"/>
      <c r="P1701" s="118"/>
    </row>
    <row r="1702" spans="1:16" ht="15.75" x14ac:dyDescent="0.25">
      <c r="A1702" s="153">
        <v>57</v>
      </c>
      <c r="B1702" s="153" t="s">
        <v>3438</v>
      </c>
      <c r="C1702" s="167" t="s">
        <v>3348</v>
      </c>
      <c r="D1702" s="165" t="s">
        <v>2804</v>
      </c>
      <c r="E1702" s="213">
        <v>150000</v>
      </c>
      <c r="F1702" s="118"/>
      <c r="G1702" s="118"/>
      <c r="H1702" s="7">
        <v>150000</v>
      </c>
      <c r="I1702" s="118"/>
      <c r="J1702" s="158"/>
      <c r="K1702" s="158"/>
      <c r="N1702" s="158"/>
      <c r="O1702" s="118"/>
      <c r="P1702" s="118"/>
    </row>
    <row r="1703" spans="1:16" ht="15.75" x14ac:dyDescent="0.25">
      <c r="A1703" s="153">
        <v>58</v>
      </c>
      <c r="B1703" s="153" t="s">
        <v>3439</v>
      </c>
      <c r="C1703" s="167" t="s">
        <v>3349</v>
      </c>
      <c r="D1703" s="165" t="s">
        <v>2804</v>
      </c>
      <c r="E1703" s="213">
        <v>150000</v>
      </c>
      <c r="F1703" s="118"/>
      <c r="G1703" s="118"/>
      <c r="H1703" s="7">
        <v>150000</v>
      </c>
      <c r="I1703" s="118"/>
      <c r="J1703" s="158"/>
      <c r="K1703" s="158"/>
      <c r="N1703" s="158"/>
      <c r="O1703" s="118"/>
      <c r="P1703" s="118"/>
    </row>
    <row r="1704" spans="1:16" ht="15.75" x14ac:dyDescent="0.25">
      <c r="A1704" s="153">
        <v>59</v>
      </c>
      <c r="B1704" s="153" t="s">
        <v>3440</v>
      </c>
      <c r="C1704" s="167" t="s">
        <v>3350</v>
      </c>
      <c r="D1704" s="165" t="s">
        <v>2804</v>
      </c>
      <c r="E1704" s="213">
        <v>150000</v>
      </c>
      <c r="F1704" s="118"/>
      <c r="G1704" s="118"/>
      <c r="H1704" s="7">
        <v>150000</v>
      </c>
      <c r="I1704" s="118"/>
      <c r="J1704" s="158"/>
      <c r="K1704" s="158"/>
      <c r="N1704" s="158"/>
      <c r="O1704" s="118"/>
      <c r="P1704" s="118"/>
    </row>
    <row r="1705" spans="1:16" ht="15.75" x14ac:dyDescent="0.25">
      <c r="A1705" s="153">
        <v>60</v>
      </c>
      <c r="B1705" s="153" t="s">
        <v>3441</v>
      </c>
      <c r="C1705" s="167" t="s">
        <v>3351</v>
      </c>
      <c r="D1705" s="165" t="s">
        <v>2804</v>
      </c>
      <c r="E1705" s="213">
        <v>150000</v>
      </c>
      <c r="F1705" s="118"/>
      <c r="G1705" s="118"/>
      <c r="H1705" s="7">
        <v>150000</v>
      </c>
      <c r="I1705" s="118"/>
      <c r="J1705" s="158"/>
      <c r="K1705" s="158"/>
      <c r="N1705" s="158"/>
      <c r="O1705" s="118"/>
      <c r="P1705" s="118"/>
    </row>
    <row r="1706" spans="1:16" ht="15.75" x14ac:dyDescent="0.25">
      <c r="A1706" s="153">
        <v>61</v>
      </c>
      <c r="B1706" s="153" t="s">
        <v>3442</v>
      </c>
      <c r="C1706" s="167" t="s">
        <v>3352</v>
      </c>
      <c r="D1706" s="165" t="s">
        <v>2804</v>
      </c>
      <c r="E1706" s="213">
        <v>150000</v>
      </c>
      <c r="F1706" s="118"/>
      <c r="G1706" s="118"/>
      <c r="H1706" s="7">
        <v>150000</v>
      </c>
      <c r="I1706" s="118"/>
      <c r="J1706" s="158"/>
      <c r="K1706" s="158"/>
      <c r="N1706" s="158"/>
      <c r="O1706" s="118"/>
      <c r="P1706" s="118"/>
    </row>
    <row r="1707" spans="1:16" ht="15.75" x14ac:dyDescent="0.25">
      <c r="A1707" s="153">
        <v>62</v>
      </c>
      <c r="B1707" s="153" t="s">
        <v>3443</v>
      </c>
      <c r="C1707" s="167" t="s">
        <v>3353</v>
      </c>
      <c r="D1707" s="169" t="s">
        <v>3334</v>
      </c>
      <c r="E1707" s="213">
        <v>790000</v>
      </c>
      <c r="F1707" s="118"/>
      <c r="G1707" s="118"/>
      <c r="H1707" s="7">
        <v>790000</v>
      </c>
      <c r="I1707" s="118"/>
      <c r="J1707" s="158"/>
      <c r="K1707" s="158"/>
      <c r="N1707" s="158"/>
      <c r="O1707" s="118"/>
      <c r="P1707" s="118"/>
    </row>
    <row r="1708" spans="1:16" ht="15.75" x14ac:dyDescent="0.25">
      <c r="A1708" s="153">
        <v>63</v>
      </c>
      <c r="B1708" s="153" t="s">
        <v>3444</v>
      </c>
      <c r="C1708" s="167" t="s">
        <v>3354</v>
      </c>
      <c r="D1708" s="165" t="s">
        <v>3355</v>
      </c>
      <c r="E1708" s="213">
        <v>935000</v>
      </c>
      <c r="F1708" s="118"/>
      <c r="G1708" s="7">
        <v>935000</v>
      </c>
      <c r="H1708" s="118"/>
      <c r="I1708" s="118"/>
      <c r="J1708" s="158"/>
      <c r="K1708" s="158"/>
      <c r="N1708" s="158"/>
      <c r="O1708" s="118"/>
      <c r="P1708" s="118"/>
    </row>
    <row r="1709" spans="1:16" ht="15.75" x14ac:dyDescent="0.25">
      <c r="A1709" s="153">
        <v>64</v>
      </c>
      <c r="B1709" s="153" t="s">
        <v>3445</v>
      </c>
      <c r="C1709" s="167" t="s">
        <v>3356</v>
      </c>
      <c r="D1709" s="165" t="s">
        <v>3355</v>
      </c>
      <c r="E1709" s="213">
        <v>935000</v>
      </c>
      <c r="F1709" s="118"/>
      <c r="G1709" s="7">
        <v>935000</v>
      </c>
      <c r="H1709" s="118"/>
      <c r="I1709" s="118"/>
      <c r="J1709" s="158"/>
      <c r="K1709" s="158"/>
      <c r="N1709" s="158"/>
      <c r="O1709" s="118"/>
      <c r="P1709" s="118"/>
    </row>
    <row r="1710" spans="1:16" ht="15.75" x14ac:dyDescent="0.25">
      <c r="A1710" s="153">
        <v>65</v>
      </c>
      <c r="B1710" s="153" t="s">
        <v>3446</v>
      </c>
      <c r="C1710" s="171" t="s">
        <v>3357</v>
      </c>
      <c r="D1710" s="165" t="s">
        <v>1002</v>
      </c>
      <c r="E1710" s="213">
        <v>210000</v>
      </c>
      <c r="F1710" s="118"/>
      <c r="G1710" s="7">
        <v>210000</v>
      </c>
      <c r="H1710" s="118"/>
      <c r="I1710" s="118"/>
      <c r="J1710" s="158"/>
      <c r="K1710" s="158"/>
      <c r="N1710" s="158"/>
      <c r="O1710" s="118"/>
      <c r="P1710" s="118"/>
    </row>
    <row r="1711" spans="1:16" ht="15.75" x14ac:dyDescent="0.25">
      <c r="A1711" s="153">
        <v>66</v>
      </c>
      <c r="B1711" s="153" t="s">
        <v>3447</v>
      </c>
      <c r="C1711" s="171" t="s">
        <v>3358</v>
      </c>
      <c r="D1711" s="165" t="s">
        <v>2577</v>
      </c>
      <c r="E1711" s="213">
        <v>430000</v>
      </c>
      <c r="F1711" s="118"/>
      <c r="G1711" s="7">
        <v>430000</v>
      </c>
      <c r="H1711" s="118"/>
      <c r="I1711" s="118"/>
      <c r="J1711" s="158"/>
      <c r="K1711" s="158"/>
      <c r="N1711" s="158"/>
      <c r="O1711" s="118"/>
      <c r="P1711" s="118"/>
    </row>
    <row r="1712" spans="1:16" ht="15.75" x14ac:dyDescent="0.25">
      <c r="A1712" s="153">
        <v>67</v>
      </c>
      <c r="B1712" s="153" t="s">
        <v>3448</v>
      </c>
      <c r="C1712" s="167" t="s">
        <v>3359</v>
      </c>
      <c r="D1712" s="165" t="s">
        <v>1002</v>
      </c>
      <c r="E1712" s="213">
        <v>210000</v>
      </c>
      <c r="F1712" s="118"/>
      <c r="G1712" s="7">
        <v>210000</v>
      </c>
      <c r="H1712" s="118"/>
      <c r="I1712" s="118"/>
      <c r="J1712" s="158"/>
      <c r="K1712" s="158"/>
      <c r="N1712" s="158"/>
      <c r="O1712" s="118"/>
      <c r="P1712" s="118"/>
    </row>
    <row r="1713" spans="1:16" ht="15.75" x14ac:dyDescent="0.25">
      <c r="A1713" s="153">
        <v>68</v>
      </c>
      <c r="B1713" s="153" t="s">
        <v>3449</v>
      </c>
      <c r="C1713" s="167" t="s">
        <v>3360</v>
      </c>
      <c r="D1713" s="165" t="s">
        <v>3355</v>
      </c>
      <c r="E1713" s="213">
        <v>935000</v>
      </c>
      <c r="F1713" s="118"/>
      <c r="G1713" s="7">
        <v>935000</v>
      </c>
      <c r="H1713" s="118"/>
      <c r="I1713" s="118"/>
      <c r="J1713" s="158"/>
      <c r="K1713" s="158"/>
      <c r="N1713" s="158"/>
      <c r="O1713" s="118"/>
      <c r="P1713" s="118"/>
    </row>
    <row r="1714" spans="1:16" ht="15.75" x14ac:dyDescent="0.25">
      <c r="A1714" s="153">
        <v>69</v>
      </c>
      <c r="B1714" s="153" t="s">
        <v>3450</v>
      </c>
      <c r="C1714" s="167" t="s">
        <v>3361</v>
      </c>
      <c r="D1714" s="165" t="s">
        <v>2577</v>
      </c>
      <c r="E1714" s="213">
        <v>430000</v>
      </c>
      <c r="F1714" s="118"/>
      <c r="G1714" s="7">
        <v>430000</v>
      </c>
      <c r="H1714" s="118"/>
      <c r="I1714" s="118"/>
      <c r="J1714" s="158"/>
      <c r="K1714" s="158"/>
      <c r="N1714" s="158"/>
      <c r="O1714" s="118"/>
      <c r="P1714" s="118"/>
    </row>
    <row r="1715" spans="1:16" ht="15.75" x14ac:dyDescent="0.25">
      <c r="A1715" s="153">
        <v>70</v>
      </c>
      <c r="B1715" s="153" t="s">
        <v>3451</v>
      </c>
      <c r="C1715" s="167" t="s">
        <v>3362</v>
      </c>
      <c r="D1715" s="172" t="s">
        <v>3363</v>
      </c>
      <c r="E1715" s="213">
        <v>1720000</v>
      </c>
      <c r="F1715" s="118"/>
      <c r="G1715" s="7">
        <v>1720000</v>
      </c>
      <c r="H1715" s="118"/>
      <c r="I1715" s="118"/>
      <c r="J1715" s="158"/>
      <c r="K1715" s="158"/>
      <c r="N1715" s="158"/>
      <c r="O1715" s="118"/>
      <c r="P1715" s="118"/>
    </row>
    <row r="1716" spans="1:16" ht="15.75" x14ac:dyDescent="0.25">
      <c r="A1716" s="153">
        <v>71</v>
      </c>
      <c r="B1716" s="153" t="s">
        <v>3452</v>
      </c>
      <c r="C1716" s="167" t="s">
        <v>3364</v>
      </c>
      <c r="D1716" s="165" t="s">
        <v>3365</v>
      </c>
      <c r="E1716" s="213">
        <v>935000</v>
      </c>
      <c r="F1716" s="118"/>
      <c r="G1716" s="7">
        <v>935000</v>
      </c>
      <c r="H1716" s="118"/>
      <c r="I1716" s="118"/>
      <c r="J1716" s="158"/>
      <c r="K1716" s="158"/>
      <c r="N1716" s="158"/>
      <c r="O1716" s="118"/>
      <c r="P1716" s="118"/>
    </row>
    <row r="1717" spans="1:16" ht="15.75" x14ac:dyDescent="0.25">
      <c r="A1717" s="153">
        <v>72</v>
      </c>
      <c r="B1717" s="153" t="s">
        <v>3453</v>
      </c>
      <c r="C1717" s="167" t="s">
        <v>3366</v>
      </c>
      <c r="D1717" s="165" t="s">
        <v>3365</v>
      </c>
      <c r="E1717" s="213">
        <v>935000</v>
      </c>
      <c r="F1717" s="118"/>
      <c r="G1717" s="7">
        <v>935000</v>
      </c>
      <c r="H1717" s="118"/>
      <c r="I1717" s="118"/>
      <c r="J1717" s="158"/>
      <c r="K1717" s="158"/>
      <c r="N1717" s="158"/>
      <c r="O1717" s="118"/>
      <c r="P1717" s="118"/>
    </row>
    <row r="1718" spans="1:16" ht="15.75" x14ac:dyDescent="0.25">
      <c r="A1718" s="153">
        <v>73</v>
      </c>
      <c r="B1718" s="153" t="s">
        <v>3454</v>
      </c>
      <c r="C1718" s="167" t="s">
        <v>3367</v>
      </c>
      <c r="D1718" s="165" t="s">
        <v>3365</v>
      </c>
      <c r="E1718" s="213">
        <v>935000</v>
      </c>
      <c r="F1718" s="118"/>
      <c r="G1718" s="7">
        <v>935000</v>
      </c>
      <c r="H1718" s="118"/>
      <c r="I1718" s="118"/>
      <c r="J1718" s="158"/>
      <c r="K1718" s="158"/>
      <c r="N1718" s="158"/>
      <c r="O1718" s="118"/>
      <c r="P1718" s="118"/>
    </row>
    <row r="1719" spans="1:16" ht="15.75" x14ac:dyDescent="0.25">
      <c r="A1719" s="153">
        <v>74</v>
      </c>
      <c r="B1719" s="153" t="s">
        <v>3455</v>
      </c>
      <c r="C1719" s="167" t="s">
        <v>2801</v>
      </c>
      <c r="D1719" s="165" t="s">
        <v>2577</v>
      </c>
      <c r="E1719" s="213">
        <v>430000</v>
      </c>
      <c r="F1719" s="118"/>
      <c r="G1719" s="7">
        <v>430000</v>
      </c>
      <c r="H1719" s="118"/>
      <c r="I1719" s="118"/>
      <c r="J1719" s="158"/>
      <c r="K1719" s="158"/>
      <c r="N1719" s="158"/>
      <c r="O1719" s="118"/>
      <c r="P1719" s="118"/>
    </row>
    <row r="1720" spans="1:16" ht="15.75" x14ac:dyDescent="0.25">
      <c r="A1720" s="153">
        <v>75</v>
      </c>
      <c r="B1720" s="153" t="s">
        <v>3456</v>
      </c>
      <c r="C1720" s="167" t="s">
        <v>3368</v>
      </c>
      <c r="D1720" s="165" t="s">
        <v>3355</v>
      </c>
      <c r="E1720" s="213">
        <v>935000</v>
      </c>
      <c r="F1720" s="168">
        <f>SUM(E1708:E1720)</f>
        <v>9975000</v>
      </c>
      <c r="G1720" s="7">
        <v>935000</v>
      </c>
      <c r="H1720" s="118"/>
      <c r="I1720" s="118"/>
      <c r="J1720" s="158"/>
      <c r="K1720" s="158"/>
      <c r="N1720" s="158"/>
      <c r="O1720" s="118"/>
      <c r="P1720" s="118"/>
    </row>
    <row r="1721" spans="1:16" ht="15.75" x14ac:dyDescent="0.25">
      <c r="A1721" s="153">
        <v>76</v>
      </c>
      <c r="B1721" s="153" t="s">
        <v>3457</v>
      </c>
      <c r="C1721" s="167" t="s">
        <v>3294</v>
      </c>
      <c r="D1721" s="165" t="s">
        <v>1848</v>
      </c>
      <c r="E1721" s="213">
        <v>150000</v>
      </c>
      <c r="F1721" s="118"/>
      <c r="G1721" s="118"/>
      <c r="H1721" s="7">
        <v>150000</v>
      </c>
      <c r="I1721" s="118"/>
      <c r="J1721" s="158"/>
      <c r="K1721" s="158"/>
      <c r="N1721" s="158"/>
      <c r="O1721" s="118"/>
      <c r="P1721" s="118"/>
    </row>
    <row r="1722" spans="1:16" ht="15.75" x14ac:dyDescent="0.25">
      <c r="A1722" s="153">
        <v>77</v>
      </c>
      <c r="B1722" s="153" t="s">
        <v>3458</v>
      </c>
      <c r="C1722" s="167" t="s">
        <v>3369</v>
      </c>
      <c r="D1722" s="165" t="s">
        <v>2577</v>
      </c>
      <c r="E1722" s="213">
        <v>430000</v>
      </c>
      <c r="F1722" s="118"/>
      <c r="G1722" s="7">
        <v>430000</v>
      </c>
      <c r="H1722" s="173">
        <f>SUM(H1647:H1721)</f>
        <v>23550000</v>
      </c>
      <c r="I1722" s="118"/>
      <c r="J1722" s="158"/>
      <c r="K1722" s="158"/>
      <c r="N1722" s="158"/>
      <c r="O1722" s="118"/>
      <c r="P1722" s="118"/>
    </row>
    <row r="1723" spans="1:16" ht="15.75" x14ac:dyDescent="0.25">
      <c r="A1723" s="153">
        <v>78</v>
      </c>
      <c r="B1723" s="153" t="s">
        <v>3459</v>
      </c>
      <c r="C1723" s="167" t="s">
        <v>3370</v>
      </c>
      <c r="D1723" s="165" t="s">
        <v>2577</v>
      </c>
      <c r="E1723" s="213">
        <v>430000</v>
      </c>
      <c r="F1723" s="118"/>
      <c r="G1723" s="7">
        <v>430000</v>
      </c>
      <c r="H1723" s="118"/>
      <c r="I1723" s="118"/>
      <c r="J1723" s="158"/>
      <c r="K1723" s="158"/>
      <c r="N1723" s="158"/>
      <c r="O1723" s="118"/>
      <c r="P1723" s="118"/>
    </row>
    <row r="1724" spans="1:16" ht="15.75" x14ac:dyDescent="0.25">
      <c r="A1724" s="153">
        <v>79</v>
      </c>
      <c r="B1724" s="153" t="s">
        <v>3460</v>
      </c>
      <c r="C1724" s="167" t="s">
        <v>2978</v>
      </c>
      <c r="D1724" s="165" t="s">
        <v>2577</v>
      </c>
      <c r="E1724" s="213">
        <v>430000</v>
      </c>
      <c r="F1724" s="118"/>
      <c r="G1724" s="7">
        <v>430000</v>
      </c>
      <c r="H1724" s="118"/>
      <c r="I1724" s="118"/>
      <c r="J1724" s="158"/>
      <c r="K1724" s="158"/>
      <c r="N1724" s="158"/>
      <c r="O1724" s="118"/>
      <c r="P1724" s="118"/>
    </row>
    <row r="1725" spans="1:16" ht="15.75" x14ac:dyDescent="0.25">
      <c r="A1725" s="153">
        <v>80</v>
      </c>
      <c r="B1725" s="153" t="s">
        <v>3461</v>
      </c>
      <c r="C1725" s="167" t="s">
        <v>3371</v>
      </c>
      <c r="D1725" s="165" t="s">
        <v>2577</v>
      </c>
      <c r="E1725" s="213">
        <v>430000</v>
      </c>
      <c r="F1725" s="118"/>
      <c r="G1725" s="7">
        <v>430000</v>
      </c>
      <c r="H1725" s="118"/>
      <c r="I1725" s="118"/>
      <c r="J1725" s="158"/>
      <c r="K1725" s="158"/>
      <c r="N1725" s="158"/>
      <c r="O1725" s="118"/>
      <c r="P1725" s="118"/>
    </row>
    <row r="1726" spans="1:16" ht="15.75" x14ac:dyDescent="0.25">
      <c r="A1726" s="153">
        <v>81</v>
      </c>
      <c r="B1726" s="153" t="s">
        <v>3462</v>
      </c>
      <c r="C1726" s="167" t="s">
        <v>3372</v>
      </c>
      <c r="D1726" s="165" t="s">
        <v>2577</v>
      </c>
      <c r="E1726" s="213">
        <v>430000</v>
      </c>
      <c r="F1726" s="118"/>
      <c r="G1726" s="7">
        <v>430000</v>
      </c>
      <c r="H1726" s="118"/>
      <c r="I1726" s="118"/>
      <c r="J1726" s="158"/>
      <c r="K1726" s="158"/>
      <c r="N1726" s="158"/>
      <c r="O1726" s="118"/>
      <c r="P1726" s="118"/>
    </row>
    <row r="1727" spans="1:16" ht="15.75" x14ac:dyDescent="0.25">
      <c r="A1727" s="153">
        <v>82</v>
      </c>
      <c r="B1727" s="153" t="s">
        <v>3463</v>
      </c>
      <c r="C1727" s="167" t="s">
        <v>3373</v>
      </c>
      <c r="D1727" s="165" t="s">
        <v>2979</v>
      </c>
      <c r="E1727" s="213">
        <v>640000</v>
      </c>
      <c r="F1727" s="118"/>
      <c r="G1727" s="7">
        <v>640000</v>
      </c>
      <c r="H1727" s="118"/>
      <c r="I1727" s="118"/>
      <c r="J1727" s="158"/>
      <c r="K1727" s="158"/>
      <c r="N1727" s="158"/>
      <c r="O1727" s="118"/>
      <c r="P1727" s="118"/>
    </row>
    <row r="1728" spans="1:16" ht="15.75" x14ac:dyDescent="0.25">
      <c r="A1728" s="153">
        <v>83</v>
      </c>
      <c r="B1728" s="153" t="s">
        <v>3464</v>
      </c>
      <c r="C1728" s="167" t="s">
        <v>2537</v>
      </c>
      <c r="D1728" s="165" t="s">
        <v>2979</v>
      </c>
      <c r="E1728" s="213">
        <v>640000</v>
      </c>
      <c r="F1728" s="118"/>
      <c r="G1728" s="7">
        <v>640000</v>
      </c>
      <c r="H1728" s="118"/>
      <c r="I1728" s="118"/>
      <c r="J1728" s="158"/>
      <c r="K1728" s="158"/>
      <c r="N1728" s="158"/>
      <c r="O1728" s="118"/>
      <c r="P1728" s="118"/>
    </row>
    <row r="1729" spans="1:16" ht="15.75" x14ac:dyDescent="0.25">
      <c r="A1729" s="153">
        <v>84</v>
      </c>
      <c r="B1729" s="153" t="s">
        <v>3465</v>
      </c>
      <c r="C1729" s="167" t="s">
        <v>3374</v>
      </c>
      <c r="D1729" s="165" t="s">
        <v>2577</v>
      </c>
      <c r="E1729" s="213">
        <v>430000</v>
      </c>
      <c r="F1729" s="118"/>
      <c r="G1729" s="7">
        <v>430000</v>
      </c>
      <c r="H1729" s="118"/>
      <c r="I1729" s="118"/>
      <c r="J1729" s="158"/>
      <c r="K1729" s="158"/>
      <c r="N1729" s="158"/>
      <c r="O1729" s="118"/>
      <c r="P1729" s="118"/>
    </row>
    <row r="1730" spans="1:16" ht="15.75" x14ac:dyDescent="0.25">
      <c r="A1730" s="153">
        <v>85</v>
      </c>
      <c r="B1730" s="153" t="s">
        <v>3466</v>
      </c>
      <c r="C1730" s="167" t="s">
        <v>3375</v>
      </c>
      <c r="D1730" s="165" t="s">
        <v>2577</v>
      </c>
      <c r="E1730" s="213">
        <v>430000</v>
      </c>
      <c r="F1730" s="118"/>
      <c r="G1730" s="7">
        <v>430000</v>
      </c>
      <c r="H1730" s="118"/>
      <c r="I1730" s="118"/>
      <c r="J1730" s="158"/>
      <c r="K1730" s="158"/>
      <c r="N1730" s="158"/>
      <c r="O1730" s="118"/>
      <c r="P1730" s="118"/>
    </row>
    <row r="1731" spans="1:16" ht="15.75" x14ac:dyDescent="0.25">
      <c r="A1731" s="153">
        <v>86</v>
      </c>
      <c r="B1731" s="153" t="s">
        <v>3467</v>
      </c>
      <c r="C1731" s="167" t="s">
        <v>3376</v>
      </c>
      <c r="D1731" s="165" t="s">
        <v>2577</v>
      </c>
      <c r="E1731" s="213">
        <v>430000</v>
      </c>
      <c r="F1731" s="118"/>
      <c r="G1731" s="7">
        <v>430000</v>
      </c>
      <c r="H1731" s="118"/>
      <c r="I1731" s="118"/>
      <c r="J1731" s="158"/>
      <c r="K1731" s="158"/>
      <c r="N1731" s="158"/>
      <c r="O1731" s="118"/>
      <c r="P1731" s="118"/>
    </row>
    <row r="1732" spans="1:16" ht="15.75" x14ac:dyDescent="0.25">
      <c r="A1732" s="153">
        <v>87</v>
      </c>
      <c r="B1732" s="153" t="s">
        <v>3468</v>
      </c>
      <c r="C1732" s="167" t="s">
        <v>3377</v>
      </c>
      <c r="D1732" s="165" t="s">
        <v>2577</v>
      </c>
      <c r="E1732" s="213">
        <v>430000</v>
      </c>
      <c r="F1732" s="118"/>
      <c r="G1732" s="7">
        <v>430000</v>
      </c>
      <c r="H1732" s="118"/>
      <c r="I1732" s="118"/>
      <c r="J1732" s="158"/>
      <c r="K1732" s="158"/>
      <c r="N1732" s="158"/>
      <c r="O1732" s="118"/>
      <c r="P1732" s="118"/>
    </row>
    <row r="1733" spans="1:16" ht="15.75" x14ac:dyDescent="0.25">
      <c r="A1733" s="153">
        <v>88</v>
      </c>
      <c r="B1733" s="153" t="s">
        <v>3469</v>
      </c>
      <c r="C1733" s="167" t="s">
        <v>3378</v>
      </c>
      <c r="D1733" s="169" t="s">
        <v>3334</v>
      </c>
      <c r="E1733" s="213">
        <v>790000</v>
      </c>
      <c r="F1733" s="118"/>
      <c r="G1733" s="7">
        <v>790000</v>
      </c>
      <c r="H1733" s="118"/>
      <c r="I1733" s="118"/>
      <c r="J1733" s="158"/>
      <c r="K1733" s="158"/>
      <c r="N1733" s="158"/>
      <c r="O1733" s="118"/>
      <c r="P1733" s="118"/>
    </row>
    <row r="1734" spans="1:16" ht="15.75" x14ac:dyDescent="0.25">
      <c r="A1734" s="153">
        <v>89</v>
      </c>
      <c r="B1734" s="153" t="s">
        <v>3470</v>
      </c>
      <c r="C1734" s="167" t="s">
        <v>3379</v>
      </c>
      <c r="D1734" s="169" t="s">
        <v>3334</v>
      </c>
      <c r="E1734" s="213">
        <v>790000</v>
      </c>
      <c r="F1734" s="118"/>
      <c r="G1734" s="7">
        <v>790000</v>
      </c>
      <c r="H1734" s="118"/>
      <c r="I1734" s="118"/>
      <c r="J1734" s="158"/>
      <c r="K1734" s="158"/>
      <c r="N1734" s="158"/>
      <c r="O1734" s="118"/>
      <c r="P1734" s="118"/>
    </row>
    <row r="1735" spans="1:16" ht="15.75" x14ac:dyDescent="0.25">
      <c r="A1735" s="153">
        <v>90</v>
      </c>
      <c r="B1735" s="153" t="s">
        <v>3471</v>
      </c>
      <c r="C1735" s="167" t="s">
        <v>3380</v>
      </c>
      <c r="D1735" s="165" t="s">
        <v>2577</v>
      </c>
      <c r="E1735" s="213">
        <v>430000</v>
      </c>
      <c r="F1735" s="118"/>
      <c r="G1735" s="7">
        <v>430000</v>
      </c>
      <c r="H1735" s="118"/>
      <c r="I1735" s="118"/>
      <c r="J1735" s="158"/>
      <c r="K1735" s="158"/>
      <c r="N1735" s="158"/>
      <c r="O1735" s="118"/>
      <c r="P1735" s="118"/>
    </row>
    <row r="1736" spans="1:16" ht="15.75" x14ac:dyDescent="0.25">
      <c r="A1736" s="153">
        <v>91</v>
      </c>
      <c r="B1736" s="153" t="s">
        <v>3472</v>
      </c>
      <c r="C1736" s="167" t="s">
        <v>3381</v>
      </c>
      <c r="D1736" s="165" t="s">
        <v>3484</v>
      </c>
      <c r="E1736" s="213">
        <v>560000</v>
      </c>
      <c r="F1736" s="118"/>
      <c r="G1736" s="7">
        <v>560000</v>
      </c>
      <c r="H1736" s="118"/>
      <c r="I1736" s="118"/>
      <c r="J1736" s="158"/>
      <c r="K1736" s="158"/>
      <c r="N1736" s="158"/>
      <c r="O1736" s="118"/>
      <c r="P1736" s="118"/>
    </row>
    <row r="1737" spans="1:16" ht="15.75" x14ac:dyDescent="0.25">
      <c r="A1737" s="153">
        <v>92</v>
      </c>
      <c r="B1737" s="153" t="s">
        <v>3473</v>
      </c>
      <c r="C1737" s="119" t="s">
        <v>3381</v>
      </c>
      <c r="D1737" s="165" t="s">
        <v>3490</v>
      </c>
      <c r="E1737" s="213">
        <v>230000</v>
      </c>
      <c r="F1737" s="118"/>
      <c r="G1737" s="7">
        <v>230000</v>
      </c>
      <c r="H1737" s="118"/>
      <c r="I1737" s="118"/>
      <c r="J1737" s="158"/>
      <c r="K1737" s="158"/>
      <c r="N1737" s="158"/>
      <c r="O1737" s="118"/>
      <c r="P1737" s="118"/>
    </row>
    <row r="1738" spans="1:16" ht="15.75" x14ac:dyDescent="0.25">
      <c r="A1738" s="153">
        <v>93</v>
      </c>
      <c r="B1738" s="153" t="s">
        <v>3474</v>
      </c>
      <c r="C1738" s="165" t="s">
        <v>3479</v>
      </c>
      <c r="D1738" s="165" t="s">
        <v>3177</v>
      </c>
      <c r="E1738" s="213">
        <v>11520000</v>
      </c>
      <c r="F1738" s="170" t="s">
        <v>3480</v>
      </c>
      <c r="G1738" s="7">
        <v>11520000</v>
      </c>
    </row>
    <row r="1739" spans="1:16" ht="15.75" x14ac:dyDescent="0.25">
      <c r="A1739" s="153">
        <v>94</v>
      </c>
      <c r="B1739" s="153" t="s">
        <v>3475</v>
      </c>
      <c r="C1739" s="165" t="s">
        <v>3481</v>
      </c>
      <c r="D1739" s="165" t="s">
        <v>2576</v>
      </c>
      <c r="E1739" s="213">
        <v>400000</v>
      </c>
      <c r="F1739" s="170"/>
      <c r="G1739" s="7">
        <v>400000</v>
      </c>
    </row>
    <row r="1740" spans="1:16" ht="15.75" x14ac:dyDescent="0.25">
      <c r="A1740" s="153">
        <v>95</v>
      </c>
      <c r="B1740" s="153" t="s">
        <v>3476</v>
      </c>
      <c r="C1740" s="165" t="s">
        <v>3482</v>
      </c>
      <c r="D1740" s="165" t="s">
        <v>2577</v>
      </c>
      <c r="E1740" s="213">
        <v>430000</v>
      </c>
      <c r="F1740" s="170"/>
      <c r="G1740" s="7">
        <v>430000</v>
      </c>
    </row>
    <row r="1741" spans="1:16" ht="15.75" x14ac:dyDescent="0.25">
      <c r="A1741" s="153">
        <v>96</v>
      </c>
      <c r="B1741" s="153" t="s">
        <v>3477</v>
      </c>
      <c r="C1741" s="165" t="s">
        <v>3492</v>
      </c>
      <c r="D1741" s="165" t="s">
        <v>3484</v>
      </c>
      <c r="E1741" s="213">
        <v>560000</v>
      </c>
      <c r="F1741" s="170"/>
      <c r="G1741" s="7">
        <v>560000</v>
      </c>
    </row>
    <row r="1742" spans="1:16" ht="15.75" x14ac:dyDescent="0.25">
      <c r="A1742" s="153">
        <v>97</v>
      </c>
      <c r="B1742" s="153" t="s">
        <v>3478</v>
      </c>
      <c r="C1742" s="165" t="s">
        <v>3492</v>
      </c>
      <c r="D1742" s="165" t="s">
        <v>3490</v>
      </c>
      <c r="E1742" s="213">
        <v>230000</v>
      </c>
      <c r="F1742" s="170"/>
      <c r="G1742" s="7">
        <v>230000</v>
      </c>
    </row>
    <row r="1743" spans="1:16" ht="15.75" x14ac:dyDescent="0.25">
      <c r="A1743" s="153">
        <v>98</v>
      </c>
      <c r="B1743" s="153" t="s">
        <v>3496</v>
      </c>
      <c r="C1743" s="165" t="s">
        <v>3497</v>
      </c>
      <c r="D1743" s="165" t="s">
        <v>3177</v>
      </c>
      <c r="E1743" s="213">
        <v>1280000</v>
      </c>
      <c r="F1743" s="170" t="s">
        <v>3498</v>
      </c>
      <c r="G1743" s="7">
        <v>1280000</v>
      </c>
    </row>
    <row r="1744" spans="1:16" ht="15.75" x14ac:dyDescent="0.25">
      <c r="A1744" s="251" t="s">
        <v>330</v>
      </c>
      <c r="B1744" s="252"/>
      <c r="C1744" s="252"/>
      <c r="D1744" s="253"/>
      <c r="E1744" s="221">
        <f>SUM(E1646:E1743)</f>
        <v>56535000</v>
      </c>
      <c r="F1744" s="8"/>
      <c r="G1744" s="159">
        <f>SUM(G1646:G1743)</f>
        <v>32985000</v>
      </c>
    </row>
    <row r="1745" spans="1:6" ht="15.75" x14ac:dyDescent="0.25">
      <c r="A1745" s="254" t="s">
        <v>3499</v>
      </c>
      <c r="B1745" s="255"/>
      <c r="C1745" s="255"/>
      <c r="D1745" s="255"/>
      <c r="E1745" s="260"/>
      <c r="F1745" s="255"/>
    </row>
    <row r="1746" spans="1:6" ht="15.75" x14ac:dyDescent="0.25">
      <c r="A1746" s="131"/>
      <c r="B1746" s="131"/>
      <c r="C1746" s="131"/>
      <c r="D1746" s="131"/>
      <c r="E1746" s="222"/>
      <c r="F1746" s="131"/>
    </row>
    <row r="1747" spans="1:6" ht="15.75" x14ac:dyDescent="0.25">
      <c r="A1747" s="262" t="s">
        <v>3500</v>
      </c>
      <c r="B1747" s="262"/>
      <c r="C1747" s="262"/>
      <c r="D1747" s="262"/>
      <c r="E1747" s="263"/>
      <c r="F1747" s="262"/>
    </row>
    <row r="1748" spans="1:6" ht="15.75" x14ac:dyDescent="0.25">
      <c r="A1748" s="264" t="s">
        <v>9</v>
      </c>
      <c r="B1748" s="264"/>
      <c r="C1748" s="264"/>
      <c r="D1748" s="264" t="s">
        <v>10</v>
      </c>
      <c r="E1748" s="265"/>
      <c r="F1748" s="264"/>
    </row>
    <row r="1749" spans="1:6" ht="15.75" x14ac:dyDescent="0.25">
      <c r="A1749" s="132"/>
      <c r="B1749" s="132"/>
      <c r="C1749" s="132"/>
      <c r="D1749" s="132"/>
      <c r="E1749" s="215"/>
      <c r="F1749" s="133"/>
    </row>
    <row r="1750" spans="1:6" ht="15.75" x14ac:dyDescent="0.25">
      <c r="A1750" s="132"/>
      <c r="B1750" s="132"/>
      <c r="C1750" s="132"/>
      <c r="D1750" s="132"/>
      <c r="E1750" s="215"/>
      <c r="F1750" s="133"/>
    </row>
    <row r="1751" spans="1:6" ht="15.75" x14ac:dyDescent="0.25">
      <c r="A1751" s="132"/>
      <c r="B1751" s="132"/>
      <c r="C1751" s="132"/>
      <c r="D1751" s="132"/>
      <c r="E1751" s="215"/>
      <c r="F1751" s="133"/>
    </row>
    <row r="1752" spans="1:6" ht="15.75" x14ac:dyDescent="0.25">
      <c r="A1752" s="132"/>
      <c r="B1752" s="132"/>
      <c r="C1752" s="132"/>
      <c r="D1752" s="132"/>
      <c r="E1752" s="215"/>
      <c r="F1752" s="133"/>
    </row>
    <row r="1753" spans="1:6" ht="15.75" x14ac:dyDescent="0.25">
      <c r="A1753" s="264" t="s">
        <v>11</v>
      </c>
      <c r="B1753" s="264"/>
      <c r="C1753" s="264"/>
      <c r="D1753" s="264" t="s">
        <v>12</v>
      </c>
      <c r="E1753" s="265"/>
      <c r="F1753" s="264"/>
    </row>
    <row r="1754" spans="1:6" ht="15.75" x14ac:dyDescent="0.25">
      <c r="A1754" s="162"/>
      <c r="B1754" s="162"/>
      <c r="C1754" s="162"/>
      <c r="D1754" s="162"/>
      <c r="E1754" s="223"/>
      <c r="F1754" s="162"/>
    </row>
    <row r="1755" spans="1:6" ht="15.75" x14ac:dyDescent="0.25">
      <c r="A1755" s="162"/>
      <c r="B1755" s="162"/>
      <c r="C1755" s="162"/>
      <c r="D1755" s="162"/>
      <c r="E1755" s="223"/>
      <c r="F1755" s="162"/>
    </row>
    <row r="1756" spans="1:6" x14ac:dyDescent="0.25">
      <c r="A1756" s="135"/>
      <c r="B1756" s="245" t="s">
        <v>183</v>
      </c>
      <c r="C1756" s="245"/>
      <c r="D1756" s="135"/>
      <c r="E1756" s="217"/>
      <c r="F1756" s="135"/>
    </row>
    <row r="1757" spans="1:6" x14ac:dyDescent="0.25">
      <c r="A1757" s="135"/>
      <c r="B1757" s="160" t="s">
        <v>3489</v>
      </c>
      <c r="C1757" s="160"/>
      <c r="D1757" s="135"/>
      <c r="E1757" s="217"/>
      <c r="F1757" s="135"/>
    </row>
    <row r="1758" spans="1:6" x14ac:dyDescent="0.25">
      <c r="A1758" s="135"/>
      <c r="B1758" s="160" t="s">
        <v>3483</v>
      </c>
      <c r="C1758" s="160"/>
      <c r="D1758" s="135"/>
      <c r="E1758" s="217"/>
      <c r="F1758" s="135"/>
    </row>
    <row r="1759" spans="1:6" x14ac:dyDescent="0.25">
      <c r="A1759" s="135"/>
      <c r="B1759" s="160" t="s">
        <v>3493</v>
      </c>
      <c r="C1759" s="160"/>
      <c r="D1759" s="160"/>
      <c r="E1759" s="217"/>
      <c r="F1759" s="135"/>
    </row>
    <row r="1760" spans="1:6" x14ac:dyDescent="0.25">
      <c r="A1760" s="135"/>
      <c r="B1760" s="245" t="s">
        <v>3494</v>
      </c>
      <c r="C1760" s="245"/>
      <c r="D1760" s="135"/>
      <c r="E1760" s="217"/>
      <c r="F1760" s="135"/>
    </row>
    <row r="1761" spans="1:6" x14ac:dyDescent="0.25">
      <c r="A1761" s="135"/>
      <c r="B1761" s="160" t="s">
        <v>3495</v>
      </c>
      <c r="C1761" s="160"/>
      <c r="D1761" s="135"/>
      <c r="E1761" s="217"/>
      <c r="F1761" s="135"/>
    </row>
    <row r="1762" spans="1:6" x14ac:dyDescent="0.25">
      <c r="B1762" s="160" t="s">
        <v>3485</v>
      </c>
    </row>
    <row r="1763" spans="1:6" x14ac:dyDescent="0.25">
      <c r="B1763" s="160" t="s">
        <v>3487</v>
      </c>
    </row>
    <row r="1764" spans="1:6" x14ac:dyDescent="0.25">
      <c r="B1764" s="160" t="s">
        <v>3486</v>
      </c>
    </row>
    <row r="1765" spans="1:6" x14ac:dyDescent="0.25">
      <c r="B1765" s="160" t="s">
        <v>3488</v>
      </c>
    </row>
    <row r="1766" spans="1:6" x14ac:dyDescent="0.25">
      <c r="B1766" s="160" t="s">
        <v>3491</v>
      </c>
    </row>
    <row r="1798" spans="1:20" ht="18.75" x14ac:dyDescent="0.3">
      <c r="A1798" s="248" t="s">
        <v>166</v>
      </c>
      <c r="B1798" s="248"/>
      <c r="C1798" s="248"/>
      <c r="D1798" s="248"/>
      <c r="E1798" s="266"/>
      <c r="F1798" s="248"/>
    </row>
    <row r="1799" spans="1:20" ht="18.75" x14ac:dyDescent="0.3">
      <c r="A1799" s="249" t="s">
        <v>0</v>
      </c>
      <c r="B1799" s="249"/>
      <c r="C1799" s="249"/>
      <c r="D1799" s="249"/>
      <c r="E1799" s="267"/>
      <c r="F1799" s="249"/>
    </row>
    <row r="1800" spans="1:20" ht="18.75" x14ac:dyDescent="0.3">
      <c r="A1800" s="150"/>
      <c r="B1800" s="150"/>
      <c r="C1800" s="150"/>
      <c r="D1800" s="150"/>
      <c r="E1800" s="220"/>
      <c r="F1800" s="150"/>
    </row>
    <row r="1801" spans="1:20" ht="22.5" x14ac:dyDescent="0.3">
      <c r="A1801" s="268" t="s">
        <v>1565</v>
      </c>
      <c r="B1801" s="268"/>
      <c r="C1801" s="268"/>
      <c r="D1801" s="268"/>
      <c r="E1801" s="269"/>
      <c r="F1801" s="268"/>
    </row>
    <row r="1802" spans="1:20" ht="31.5" x14ac:dyDescent="0.25">
      <c r="A1802" s="109" t="s">
        <v>1</v>
      </c>
      <c r="B1802" s="109" t="s">
        <v>2</v>
      </c>
      <c r="C1802" s="109" t="s">
        <v>3</v>
      </c>
      <c r="D1802" s="109" t="s">
        <v>5</v>
      </c>
      <c r="E1802" s="219" t="s">
        <v>6</v>
      </c>
      <c r="F1802" s="109" t="s">
        <v>1564</v>
      </c>
    </row>
    <row r="1803" spans="1:20" ht="13.9" customHeight="1" x14ac:dyDescent="0.25">
      <c r="A1803" s="153">
        <v>1</v>
      </c>
      <c r="B1803" s="153" t="s">
        <v>3196</v>
      </c>
      <c r="C1803" s="119" t="s">
        <v>3114</v>
      </c>
      <c r="D1803" s="155" t="s">
        <v>1848</v>
      </c>
      <c r="E1803" s="211">
        <v>150000</v>
      </c>
      <c r="F1803" s="153"/>
      <c r="G1803" s="125"/>
      <c r="H1803" s="125"/>
      <c r="I1803" s="125"/>
      <c r="J1803" s="126"/>
      <c r="K1803" s="126"/>
      <c r="N1803" s="126"/>
      <c r="O1803" s="125"/>
      <c r="P1803" s="125"/>
      <c r="Q1803" s="137"/>
      <c r="R1803" s="137"/>
      <c r="S1803" s="137"/>
      <c r="T1803" s="137"/>
    </row>
    <row r="1804" spans="1:20" ht="13.9" customHeight="1" x14ac:dyDescent="0.25">
      <c r="A1804" s="153">
        <v>2</v>
      </c>
      <c r="B1804" s="153" t="s">
        <v>3197</v>
      </c>
      <c r="C1804" s="119" t="s">
        <v>3115</v>
      </c>
      <c r="D1804" s="155" t="s">
        <v>1848</v>
      </c>
      <c r="E1804" s="211">
        <v>150000</v>
      </c>
      <c r="F1804" s="153"/>
      <c r="G1804" s="125"/>
      <c r="H1804" s="125"/>
      <c r="I1804" s="125"/>
      <c r="J1804" s="126"/>
      <c r="K1804" s="126"/>
      <c r="N1804" s="126"/>
      <c r="O1804" s="125"/>
      <c r="P1804" s="125"/>
      <c r="Q1804" s="137"/>
      <c r="R1804" s="137"/>
      <c r="S1804" s="137"/>
      <c r="T1804" s="137"/>
    </row>
    <row r="1805" spans="1:20" ht="13.9" customHeight="1" x14ac:dyDescent="0.25">
      <c r="A1805" s="153">
        <v>3</v>
      </c>
      <c r="B1805" s="153" t="s">
        <v>3198</v>
      </c>
      <c r="C1805" s="119" t="s">
        <v>3116</v>
      </c>
      <c r="D1805" s="155" t="s">
        <v>1848</v>
      </c>
      <c r="E1805" s="211">
        <v>300000</v>
      </c>
      <c r="F1805" s="153" t="s">
        <v>2897</v>
      </c>
      <c r="G1805" s="125"/>
      <c r="H1805" s="125"/>
      <c r="I1805" s="125"/>
      <c r="J1805" s="126"/>
      <c r="K1805" s="126"/>
      <c r="N1805" s="126"/>
      <c r="O1805" s="125"/>
      <c r="P1805" s="125"/>
      <c r="Q1805" s="137"/>
      <c r="R1805" s="137"/>
      <c r="S1805" s="137"/>
      <c r="T1805" s="137"/>
    </row>
    <row r="1806" spans="1:20" ht="13.9" customHeight="1" x14ac:dyDescent="0.25">
      <c r="A1806" s="153">
        <v>4</v>
      </c>
      <c r="B1806" s="153" t="s">
        <v>3199</v>
      </c>
      <c r="C1806" s="119" t="s">
        <v>3117</v>
      </c>
      <c r="D1806" s="155" t="s">
        <v>2576</v>
      </c>
      <c r="E1806" s="211">
        <v>400000</v>
      </c>
      <c r="F1806" s="153"/>
      <c r="G1806" s="125"/>
      <c r="H1806" s="125"/>
      <c r="I1806" s="125"/>
      <c r="J1806" s="126"/>
      <c r="K1806" s="126"/>
      <c r="N1806" s="126"/>
      <c r="O1806" s="125"/>
      <c r="P1806" s="125"/>
      <c r="Q1806" s="137"/>
      <c r="R1806" s="137"/>
      <c r="S1806" s="137"/>
      <c r="T1806" s="137"/>
    </row>
    <row r="1807" spans="1:20" ht="13.9" customHeight="1" x14ac:dyDescent="0.25">
      <c r="A1807" s="153">
        <v>5</v>
      </c>
      <c r="B1807" s="153" t="s">
        <v>3200</v>
      </c>
      <c r="C1807" s="119" t="s">
        <v>3118</v>
      </c>
      <c r="D1807" s="155" t="s">
        <v>1848</v>
      </c>
      <c r="E1807" s="211">
        <v>300000</v>
      </c>
      <c r="F1807" s="153" t="s">
        <v>2897</v>
      </c>
      <c r="G1807" s="125"/>
      <c r="H1807" s="125"/>
      <c r="I1807" s="125"/>
      <c r="J1807" s="126"/>
      <c r="K1807" s="126"/>
      <c r="N1807" s="126"/>
      <c r="O1807" s="125"/>
      <c r="P1807" s="125"/>
      <c r="Q1807" s="137"/>
      <c r="R1807" s="137"/>
      <c r="S1807" s="137"/>
      <c r="T1807" s="137"/>
    </row>
    <row r="1808" spans="1:20" ht="13.9" customHeight="1" x14ac:dyDescent="0.25">
      <c r="A1808" s="153">
        <v>6</v>
      </c>
      <c r="B1808" s="153" t="s">
        <v>3201</v>
      </c>
      <c r="C1808" s="119" t="s">
        <v>3119</v>
      </c>
      <c r="D1808" s="155" t="s">
        <v>2989</v>
      </c>
      <c r="E1808" s="211">
        <v>640000</v>
      </c>
      <c r="F1808" s="153"/>
      <c r="G1808" s="156">
        <f>SUM(E1803:E1808)</f>
        <v>1940000</v>
      </c>
      <c r="H1808" s="125"/>
      <c r="I1808" s="125"/>
      <c r="J1808" s="126"/>
      <c r="K1808" s="126"/>
      <c r="N1808" s="126"/>
      <c r="O1808" s="125"/>
      <c r="P1808" s="125"/>
      <c r="Q1808" s="137"/>
      <c r="R1808" s="137"/>
      <c r="S1808" s="137"/>
      <c r="T1808" s="137"/>
    </row>
    <row r="1809" spans="1:20" ht="13.9" customHeight="1" x14ac:dyDescent="0.25">
      <c r="A1809" s="153">
        <v>7</v>
      </c>
      <c r="B1809" s="153" t="s">
        <v>3202</v>
      </c>
      <c r="C1809" s="119" t="s">
        <v>3120</v>
      </c>
      <c r="D1809" s="155" t="s">
        <v>1848</v>
      </c>
      <c r="E1809" s="211">
        <v>150000</v>
      </c>
      <c r="F1809" s="153"/>
      <c r="G1809" s="32">
        <v>150000</v>
      </c>
      <c r="H1809" s="125"/>
      <c r="I1809" s="125"/>
      <c r="J1809" s="126"/>
      <c r="K1809" s="126"/>
      <c r="N1809" s="126"/>
      <c r="O1809" s="125"/>
      <c r="P1809" s="125"/>
      <c r="Q1809" s="137"/>
      <c r="R1809" s="137"/>
      <c r="S1809" s="137"/>
      <c r="T1809" s="137"/>
    </row>
    <row r="1810" spans="1:20" ht="13.9" customHeight="1" x14ac:dyDescent="0.25">
      <c r="A1810" s="153">
        <v>8</v>
      </c>
      <c r="B1810" s="153" t="s">
        <v>3203</v>
      </c>
      <c r="C1810" s="119" t="s">
        <v>3121</v>
      </c>
      <c r="D1810" s="155" t="s">
        <v>1848</v>
      </c>
      <c r="E1810" s="211">
        <v>150000</v>
      </c>
      <c r="F1810" s="153"/>
      <c r="G1810" s="32">
        <v>150000</v>
      </c>
      <c r="H1810" s="125"/>
      <c r="I1810" s="125"/>
      <c r="J1810" s="126"/>
      <c r="K1810" s="126"/>
      <c r="N1810" s="126"/>
      <c r="O1810" s="125"/>
      <c r="P1810" s="125"/>
      <c r="Q1810" s="137"/>
      <c r="R1810" s="137"/>
      <c r="S1810" s="137"/>
      <c r="T1810" s="137"/>
    </row>
    <row r="1811" spans="1:20" ht="13.9" customHeight="1" x14ac:dyDescent="0.25">
      <c r="A1811" s="153">
        <v>9</v>
      </c>
      <c r="B1811" s="153" t="s">
        <v>3204</v>
      </c>
      <c r="C1811" s="119" t="s">
        <v>3122</v>
      </c>
      <c r="D1811" s="155" t="s">
        <v>1848</v>
      </c>
      <c r="E1811" s="211">
        <v>150000</v>
      </c>
      <c r="F1811" s="153"/>
      <c r="G1811" s="32">
        <v>150000</v>
      </c>
      <c r="H1811" s="125"/>
      <c r="I1811" s="125"/>
      <c r="J1811" s="126"/>
      <c r="K1811" s="126"/>
      <c r="N1811" s="126"/>
      <c r="O1811" s="125"/>
      <c r="P1811" s="125"/>
      <c r="Q1811" s="137"/>
      <c r="R1811" s="137"/>
      <c r="S1811" s="137"/>
      <c r="T1811" s="137"/>
    </row>
    <row r="1812" spans="1:20" ht="13.9" customHeight="1" x14ac:dyDescent="0.25">
      <c r="A1812" s="153">
        <v>10</v>
      </c>
      <c r="B1812" s="153" t="s">
        <v>3205</v>
      </c>
      <c r="C1812" s="119" t="s">
        <v>3123</v>
      </c>
      <c r="D1812" s="155" t="s">
        <v>1848</v>
      </c>
      <c r="E1812" s="211">
        <v>150000</v>
      </c>
      <c r="F1812" s="153"/>
      <c r="G1812" s="32">
        <v>150000</v>
      </c>
      <c r="H1812" s="125"/>
      <c r="I1812" s="125"/>
      <c r="J1812" s="126"/>
      <c r="K1812" s="126"/>
      <c r="N1812" s="126"/>
      <c r="O1812" s="125"/>
      <c r="P1812" s="125"/>
      <c r="Q1812" s="137"/>
      <c r="R1812" s="137"/>
      <c r="S1812" s="137"/>
      <c r="T1812" s="137"/>
    </row>
    <row r="1813" spans="1:20" ht="13.9" customHeight="1" x14ac:dyDescent="0.25">
      <c r="A1813" s="153">
        <v>11</v>
      </c>
      <c r="B1813" s="153" t="s">
        <v>3206</v>
      </c>
      <c r="C1813" s="119" t="s">
        <v>3124</v>
      </c>
      <c r="D1813" s="155" t="s">
        <v>1848</v>
      </c>
      <c r="E1813" s="211">
        <v>150000</v>
      </c>
      <c r="F1813" s="153"/>
      <c r="G1813" s="32">
        <v>150000</v>
      </c>
      <c r="H1813" s="125"/>
      <c r="I1813" s="125"/>
      <c r="J1813" s="126"/>
      <c r="K1813" s="126"/>
      <c r="N1813" s="126"/>
      <c r="O1813" s="125"/>
      <c r="P1813" s="125"/>
      <c r="Q1813" s="137"/>
      <c r="R1813" s="137"/>
      <c r="S1813" s="137"/>
      <c r="T1813" s="137"/>
    </row>
    <row r="1814" spans="1:20" ht="13.9" customHeight="1" x14ac:dyDescent="0.25">
      <c r="A1814" s="153">
        <v>12</v>
      </c>
      <c r="B1814" s="153" t="s">
        <v>3207</v>
      </c>
      <c r="C1814" s="119" t="s">
        <v>3125</v>
      </c>
      <c r="D1814" s="155" t="s">
        <v>1848</v>
      </c>
      <c r="E1814" s="211">
        <v>150000</v>
      </c>
      <c r="F1814" s="153"/>
      <c r="G1814" s="32">
        <v>150000</v>
      </c>
      <c r="H1814" s="125"/>
      <c r="I1814" s="125"/>
      <c r="J1814" s="126"/>
      <c r="K1814" s="126"/>
      <c r="N1814" s="126"/>
      <c r="O1814" s="125"/>
      <c r="P1814" s="125"/>
      <c r="Q1814" s="137"/>
      <c r="R1814" s="137"/>
      <c r="S1814" s="137"/>
      <c r="T1814" s="137"/>
    </row>
    <row r="1815" spans="1:20" ht="13.9" customHeight="1" x14ac:dyDescent="0.25">
      <c r="A1815" s="153">
        <v>13</v>
      </c>
      <c r="B1815" s="153" t="s">
        <v>3208</v>
      </c>
      <c r="C1815" s="119" t="s">
        <v>3126</v>
      </c>
      <c r="D1815" s="155" t="s">
        <v>1848</v>
      </c>
      <c r="E1815" s="211">
        <v>150000</v>
      </c>
      <c r="F1815" s="153"/>
      <c r="G1815" s="32">
        <v>150000</v>
      </c>
      <c r="H1815" s="125"/>
      <c r="I1815" s="125"/>
      <c r="J1815" s="126"/>
      <c r="K1815" s="126"/>
      <c r="N1815" s="126"/>
      <c r="O1815" s="125"/>
      <c r="P1815" s="125"/>
      <c r="Q1815" s="137"/>
      <c r="R1815" s="137"/>
      <c r="S1815" s="137"/>
      <c r="T1815" s="137"/>
    </row>
    <row r="1816" spans="1:20" ht="13.9" customHeight="1" x14ac:dyDescent="0.25">
      <c r="A1816" s="153">
        <v>14</v>
      </c>
      <c r="B1816" s="153" t="s">
        <v>3209</v>
      </c>
      <c r="C1816" s="119" t="s">
        <v>3127</v>
      </c>
      <c r="D1816" s="155" t="s">
        <v>1848</v>
      </c>
      <c r="E1816" s="211">
        <v>150000</v>
      </c>
      <c r="F1816" s="153"/>
      <c r="G1816" s="32">
        <v>150000</v>
      </c>
      <c r="H1816" s="125"/>
      <c r="I1816" s="125"/>
      <c r="J1816" s="126"/>
      <c r="K1816" s="126"/>
      <c r="N1816" s="126"/>
      <c r="O1816" s="125"/>
      <c r="P1816" s="125"/>
      <c r="Q1816" s="137"/>
      <c r="R1816" s="137"/>
      <c r="S1816" s="137"/>
      <c r="T1816" s="137"/>
    </row>
    <row r="1817" spans="1:20" ht="13.9" customHeight="1" x14ac:dyDescent="0.25">
      <c r="A1817" s="153">
        <v>15</v>
      </c>
      <c r="B1817" s="153" t="s">
        <v>3210</v>
      </c>
      <c r="C1817" s="119" t="s">
        <v>3128</v>
      </c>
      <c r="D1817" s="155" t="s">
        <v>1848</v>
      </c>
      <c r="E1817" s="211">
        <v>150000</v>
      </c>
      <c r="F1817" s="153"/>
      <c r="G1817" s="32">
        <v>150000</v>
      </c>
      <c r="H1817" s="125"/>
      <c r="I1817" s="125"/>
      <c r="J1817" s="126"/>
      <c r="K1817" s="126"/>
      <c r="N1817" s="126"/>
      <c r="O1817" s="125"/>
      <c r="P1817" s="125"/>
      <c r="Q1817" s="137"/>
      <c r="R1817" s="137"/>
      <c r="S1817" s="137"/>
      <c r="T1817" s="137"/>
    </row>
    <row r="1818" spans="1:20" ht="13.9" customHeight="1" x14ac:dyDescent="0.25">
      <c r="A1818" s="153">
        <v>16</v>
      </c>
      <c r="B1818" s="153" t="s">
        <v>3211</v>
      </c>
      <c r="C1818" s="119" t="s">
        <v>3129</v>
      </c>
      <c r="D1818" s="155" t="s">
        <v>1848</v>
      </c>
      <c r="E1818" s="211">
        <v>150000</v>
      </c>
      <c r="F1818" s="153"/>
      <c r="G1818" s="32">
        <v>150000</v>
      </c>
      <c r="H1818" s="125"/>
      <c r="I1818" s="125"/>
      <c r="J1818" s="126"/>
      <c r="K1818" s="126"/>
      <c r="N1818" s="126"/>
      <c r="O1818" s="125"/>
      <c r="P1818" s="125"/>
      <c r="Q1818" s="137"/>
      <c r="R1818" s="137"/>
      <c r="S1818" s="137"/>
      <c r="T1818" s="137"/>
    </row>
    <row r="1819" spans="1:20" ht="13.9" customHeight="1" x14ac:dyDescent="0.25">
      <c r="A1819" s="153">
        <v>17</v>
      </c>
      <c r="B1819" s="153" t="s">
        <v>3212</v>
      </c>
      <c r="C1819" s="119" t="s">
        <v>3130</v>
      </c>
      <c r="D1819" s="155" t="s">
        <v>1848</v>
      </c>
      <c r="E1819" s="211">
        <v>150000</v>
      </c>
      <c r="F1819" s="153"/>
      <c r="G1819" s="32">
        <v>150000</v>
      </c>
      <c r="H1819" s="125"/>
      <c r="I1819" s="125"/>
      <c r="J1819" s="126"/>
      <c r="K1819" s="126"/>
      <c r="N1819" s="126"/>
      <c r="O1819" s="125"/>
      <c r="P1819" s="125"/>
      <c r="Q1819" s="137"/>
      <c r="R1819" s="137"/>
      <c r="S1819" s="137"/>
      <c r="T1819" s="137"/>
    </row>
    <row r="1820" spans="1:20" ht="13.9" customHeight="1" x14ac:dyDescent="0.25">
      <c r="A1820" s="153">
        <v>18</v>
      </c>
      <c r="B1820" s="153" t="s">
        <v>3213</v>
      </c>
      <c r="C1820" s="119" t="s">
        <v>3131</v>
      </c>
      <c r="D1820" s="155" t="s">
        <v>1848</v>
      </c>
      <c r="E1820" s="211">
        <v>150000</v>
      </c>
      <c r="F1820" s="153"/>
      <c r="G1820" s="32">
        <v>150000</v>
      </c>
      <c r="H1820" s="125"/>
      <c r="I1820" s="125"/>
      <c r="J1820" s="126"/>
      <c r="K1820" s="126"/>
      <c r="N1820" s="126"/>
      <c r="O1820" s="125"/>
      <c r="P1820" s="125"/>
      <c r="Q1820" s="137"/>
      <c r="R1820" s="137"/>
      <c r="S1820" s="137"/>
      <c r="T1820" s="137"/>
    </row>
    <row r="1821" spans="1:20" ht="13.9" customHeight="1" x14ac:dyDescent="0.25">
      <c r="A1821" s="153">
        <v>19</v>
      </c>
      <c r="B1821" s="153" t="s">
        <v>3214</v>
      </c>
      <c r="C1821" s="119" t="s">
        <v>3132</v>
      </c>
      <c r="D1821" s="155" t="s">
        <v>1848</v>
      </c>
      <c r="E1821" s="211">
        <v>150000</v>
      </c>
      <c r="F1821" s="153"/>
      <c r="G1821" s="32">
        <v>150000</v>
      </c>
      <c r="H1821" s="125"/>
      <c r="I1821" s="125"/>
      <c r="J1821" s="126"/>
      <c r="K1821" s="126"/>
      <c r="N1821" s="126"/>
      <c r="O1821" s="125"/>
      <c r="P1821" s="125"/>
      <c r="Q1821" s="137"/>
      <c r="R1821" s="137"/>
      <c r="S1821" s="137"/>
      <c r="T1821" s="137"/>
    </row>
    <row r="1822" spans="1:20" ht="13.9" customHeight="1" x14ac:dyDescent="0.25">
      <c r="A1822" s="153">
        <v>20</v>
      </c>
      <c r="B1822" s="153" t="s">
        <v>3215</v>
      </c>
      <c r="C1822" s="119" t="s">
        <v>3133</v>
      </c>
      <c r="D1822" s="155" t="s">
        <v>1848</v>
      </c>
      <c r="E1822" s="211">
        <v>150000</v>
      </c>
      <c r="F1822" s="153"/>
      <c r="G1822" s="32">
        <v>150000</v>
      </c>
      <c r="H1822" s="125"/>
      <c r="I1822" s="125"/>
      <c r="J1822" s="126"/>
      <c r="K1822" s="126"/>
      <c r="N1822" s="126"/>
      <c r="O1822" s="125"/>
      <c r="P1822" s="125"/>
      <c r="Q1822" s="137"/>
      <c r="R1822" s="137"/>
      <c r="S1822" s="137"/>
      <c r="T1822" s="137"/>
    </row>
    <row r="1823" spans="1:20" ht="13.9" customHeight="1" x14ac:dyDescent="0.25">
      <c r="A1823" s="153">
        <v>21</v>
      </c>
      <c r="B1823" s="153" t="s">
        <v>3216</v>
      </c>
      <c r="C1823" s="119" t="s">
        <v>3134</v>
      </c>
      <c r="D1823" s="155" t="s">
        <v>2577</v>
      </c>
      <c r="E1823" s="211">
        <v>430000</v>
      </c>
      <c r="F1823" s="153"/>
      <c r="G1823" s="32">
        <v>430000</v>
      </c>
      <c r="H1823" s="125"/>
      <c r="I1823" s="125"/>
      <c r="J1823" s="126"/>
      <c r="K1823" s="126"/>
      <c r="N1823" s="126"/>
      <c r="O1823" s="125"/>
      <c r="P1823" s="125"/>
      <c r="Q1823" s="137"/>
      <c r="R1823" s="137"/>
      <c r="S1823" s="137"/>
      <c r="T1823" s="137"/>
    </row>
    <row r="1824" spans="1:20" ht="13.9" customHeight="1" x14ac:dyDescent="0.25">
      <c r="A1824" s="153">
        <v>22</v>
      </c>
      <c r="B1824" s="153" t="s">
        <v>3217</v>
      </c>
      <c r="C1824" s="119" t="s">
        <v>3135</v>
      </c>
      <c r="D1824" s="155" t="s">
        <v>1848</v>
      </c>
      <c r="E1824" s="211">
        <v>150000</v>
      </c>
      <c r="F1824" s="153"/>
      <c r="G1824" s="32">
        <v>150000</v>
      </c>
      <c r="H1824" s="125"/>
      <c r="I1824" s="125"/>
      <c r="J1824" s="126"/>
      <c r="K1824" s="126"/>
      <c r="N1824" s="126"/>
      <c r="O1824" s="125"/>
      <c r="P1824" s="125"/>
      <c r="Q1824" s="137"/>
      <c r="R1824" s="137"/>
      <c r="S1824" s="137"/>
      <c r="T1824" s="137"/>
    </row>
    <row r="1825" spans="1:20" ht="13.9" customHeight="1" x14ac:dyDescent="0.25">
      <c r="A1825" s="153">
        <v>23</v>
      </c>
      <c r="B1825" s="153" t="s">
        <v>3218</v>
      </c>
      <c r="C1825" s="119" t="s">
        <v>3136</v>
      </c>
      <c r="D1825" s="146" t="s">
        <v>3137</v>
      </c>
      <c r="E1825" s="211">
        <v>1220000</v>
      </c>
      <c r="F1825" s="153"/>
      <c r="G1825" s="32">
        <v>1220000</v>
      </c>
      <c r="H1825" s="125"/>
      <c r="I1825" s="125"/>
      <c r="J1825" s="126"/>
      <c r="K1825" s="126"/>
      <c r="N1825" s="126"/>
      <c r="O1825" s="125"/>
      <c r="P1825" s="125"/>
      <c r="Q1825" s="137"/>
      <c r="R1825" s="137"/>
      <c r="S1825" s="137"/>
      <c r="T1825" s="137"/>
    </row>
    <row r="1826" spans="1:20" ht="13.9" customHeight="1" x14ac:dyDescent="0.25">
      <c r="A1826" s="153">
        <v>24</v>
      </c>
      <c r="B1826" s="153" t="s">
        <v>3219</v>
      </c>
      <c r="C1826" s="119" t="s">
        <v>3138</v>
      </c>
      <c r="D1826" s="155" t="s">
        <v>1848</v>
      </c>
      <c r="E1826" s="211">
        <v>150000</v>
      </c>
      <c r="F1826" s="153"/>
      <c r="G1826" s="32">
        <v>150000</v>
      </c>
      <c r="H1826" s="125"/>
      <c r="I1826" s="125"/>
      <c r="J1826" s="126"/>
      <c r="K1826" s="126"/>
      <c r="N1826" s="126"/>
      <c r="O1826" s="125"/>
      <c r="P1826" s="125"/>
      <c r="Q1826" s="137"/>
      <c r="R1826" s="137"/>
      <c r="S1826" s="137"/>
      <c r="T1826" s="137"/>
    </row>
    <row r="1827" spans="1:20" ht="13.9" customHeight="1" x14ac:dyDescent="0.25">
      <c r="A1827" s="153">
        <v>25</v>
      </c>
      <c r="B1827" s="153" t="s">
        <v>3220</v>
      </c>
      <c r="C1827" s="119" t="s">
        <v>3139</v>
      </c>
      <c r="D1827" s="155" t="s">
        <v>1848</v>
      </c>
      <c r="E1827" s="211">
        <v>150000</v>
      </c>
      <c r="F1827" s="153"/>
      <c r="G1827" s="32">
        <v>150000</v>
      </c>
      <c r="H1827" s="125"/>
      <c r="I1827" s="125"/>
      <c r="J1827" s="126"/>
      <c r="K1827" s="126"/>
      <c r="N1827" s="126"/>
      <c r="O1827" s="125"/>
      <c r="P1827" s="125"/>
      <c r="Q1827" s="137"/>
      <c r="R1827" s="137"/>
      <c r="S1827" s="137"/>
      <c r="T1827" s="137"/>
    </row>
    <row r="1828" spans="1:20" ht="13.9" customHeight="1" x14ac:dyDescent="0.25">
      <c r="A1828" s="153">
        <v>26</v>
      </c>
      <c r="B1828" s="153" t="s">
        <v>3221</v>
      </c>
      <c r="C1828" s="119" t="s">
        <v>3138</v>
      </c>
      <c r="D1828" s="155" t="s">
        <v>2577</v>
      </c>
      <c r="E1828" s="211">
        <v>430000</v>
      </c>
      <c r="F1828" s="153"/>
      <c r="G1828" s="32">
        <v>430000</v>
      </c>
      <c r="H1828" s="125"/>
      <c r="I1828" s="125"/>
      <c r="J1828" s="126"/>
      <c r="K1828" s="126"/>
      <c r="N1828" s="126"/>
      <c r="O1828" s="125"/>
      <c r="P1828" s="125"/>
      <c r="Q1828" s="137"/>
      <c r="R1828" s="137"/>
      <c r="S1828" s="137"/>
      <c r="T1828" s="137"/>
    </row>
    <row r="1829" spans="1:20" ht="13.9" customHeight="1" x14ac:dyDescent="0.25">
      <c r="A1829" s="153">
        <v>27</v>
      </c>
      <c r="B1829" s="153" t="s">
        <v>3222</v>
      </c>
      <c r="C1829" s="119" t="s">
        <v>3140</v>
      </c>
      <c r="D1829" s="155" t="s">
        <v>1848</v>
      </c>
      <c r="E1829" s="211">
        <v>150000</v>
      </c>
      <c r="F1829" s="153"/>
      <c r="G1829" s="32">
        <v>150000</v>
      </c>
      <c r="H1829" s="125"/>
      <c r="I1829" s="125"/>
      <c r="J1829" s="126"/>
      <c r="K1829" s="126"/>
      <c r="N1829" s="126"/>
      <c r="O1829" s="125"/>
      <c r="P1829" s="125"/>
      <c r="Q1829" s="137"/>
      <c r="R1829" s="137"/>
      <c r="S1829" s="137"/>
      <c r="T1829" s="137"/>
    </row>
    <row r="1830" spans="1:20" ht="13.9" customHeight="1" x14ac:dyDescent="0.25">
      <c r="A1830" s="153">
        <v>28</v>
      </c>
      <c r="B1830" s="153" t="s">
        <v>3223</v>
      </c>
      <c r="C1830" s="119" t="s">
        <v>3141</v>
      </c>
      <c r="D1830" s="155" t="s">
        <v>1848</v>
      </c>
      <c r="E1830" s="211">
        <v>150000</v>
      </c>
      <c r="F1830" s="153"/>
      <c r="G1830" s="32">
        <v>150000</v>
      </c>
      <c r="H1830" s="125"/>
      <c r="I1830" s="125"/>
      <c r="J1830" s="126"/>
      <c r="K1830" s="126"/>
      <c r="N1830" s="126"/>
      <c r="O1830" s="125"/>
      <c r="P1830" s="125"/>
      <c r="Q1830" s="137"/>
      <c r="R1830" s="137"/>
      <c r="S1830" s="137"/>
      <c r="T1830" s="137"/>
    </row>
    <row r="1831" spans="1:20" ht="13.9" customHeight="1" x14ac:dyDescent="0.25">
      <c r="A1831" s="153">
        <v>29</v>
      </c>
      <c r="B1831" s="153" t="s">
        <v>3224</v>
      </c>
      <c r="C1831" s="119" t="s">
        <v>3142</v>
      </c>
      <c r="D1831" s="155" t="s">
        <v>1848</v>
      </c>
      <c r="E1831" s="211">
        <v>150000</v>
      </c>
      <c r="F1831" s="153"/>
      <c r="G1831" s="32">
        <v>150000</v>
      </c>
      <c r="H1831" s="125"/>
      <c r="I1831" s="125"/>
      <c r="J1831" s="126"/>
      <c r="K1831" s="126"/>
      <c r="N1831" s="126"/>
      <c r="O1831" s="125"/>
      <c r="P1831" s="125"/>
      <c r="Q1831" s="137"/>
      <c r="R1831" s="137"/>
      <c r="S1831" s="137"/>
      <c r="T1831" s="137"/>
    </row>
    <row r="1832" spans="1:20" ht="13.9" customHeight="1" x14ac:dyDescent="0.25">
      <c r="A1832" s="153">
        <v>30</v>
      </c>
      <c r="B1832" s="153" t="s">
        <v>3225</v>
      </c>
      <c r="C1832" s="119" t="s">
        <v>3143</v>
      </c>
      <c r="D1832" s="155" t="s">
        <v>1848</v>
      </c>
      <c r="E1832" s="211">
        <v>150000</v>
      </c>
      <c r="F1832" s="153"/>
      <c r="G1832" s="32">
        <v>150000</v>
      </c>
      <c r="H1832" s="125"/>
      <c r="I1832" s="125"/>
      <c r="J1832" s="126"/>
      <c r="K1832" s="126"/>
      <c r="N1832" s="126"/>
      <c r="O1832" s="125"/>
      <c r="P1832" s="125"/>
      <c r="Q1832" s="137"/>
      <c r="R1832" s="137"/>
      <c r="S1832" s="137"/>
      <c r="T1832" s="137"/>
    </row>
    <row r="1833" spans="1:20" ht="13.9" customHeight="1" x14ac:dyDescent="0.25">
      <c r="A1833" s="153">
        <v>31</v>
      </c>
      <c r="B1833" s="153" t="s">
        <v>3226</v>
      </c>
      <c r="C1833" s="119" t="s">
        <v>3144</v>
      </c>
      <c r="D1833" s="155" t="s">
        <v>1848</v>
      </c>
      <c r="E1833" s="211">
        <v>150000</v>
      </c>
      <c r="F1833" s="153"/>
      <c r="G1833" s="32">
        <v>150000</v>
      </c>
      <c r="H1833" s="125"/>
      <c r="I1833" s="125"/>
      <c r="J1833" s="126"/>
      <c r="K1833" s="126"/>
      <c r="N1833" s="126"/>
      <c r="O1833" s="125"/>
      <c r="P1833" s="125"/>
      <c r="Q1833" s="137"/>
      <c r="R1833" s="137"/>
      <c r="S1833" s="137"/>
      <c r="T1833" s="137"/>
    </row>
    <row r="1834" spans="1:20" ht="13.9" customHeight="1" x14ac:dyDescent="0.25">
      <c r="A1834" s="153">
        <v>32</v>
      </c>
      <c r="B1834" s="153" t="s">
        <v>3227</v>
      </c>
      <c r="C1834" s="119" t="s">
        <v>3145</v>
      </c>
      <c r="D1834" s="155" t="s">
        <v>1848</v>
      </c>
      <c r="E1834" s="211">
        <v>150000</v>
      </c>
      <c r="F1834" s="153"/>
      <c r="G1834" s="32">
        <v>150000</v>
      </c>
      <c r="H1834" s="125"/>
      <c r="I1834" s="125"/>
      <c r="J1834" s="126"/>
      <c r="K1834" s="126"/>
      <c r="N1834" s="126"/>
      <c r="O1834" s="125"/>
      <c r="P1834" s="125"/>
      <c r="Q1834" s="137"/>
      <c r="R1834" s="137"/>
      <c r="S1834" s="137"/>
      <c r="T1834" s="137"/>
    </row>
    <row r="1835" spans="1:20" ht="13.9" customHeight="1" x14ac:dyDescent="0.25">
      <c r="A1835" s="153">
        <v>33</v>
      </c>
      <c r="B1835" s="153" t="s">
        <v>3228</v>
      </c>
      <c r="C1835" s="119" t="s">
        <v>3146</v>
      </c>
      <c r="D1835" s="155" t="s">
        <v>1848</v>
      </c>
      <c r="E1835" s="211">
        <v>150000</v>
      </c>
      <c r="F1835" s="153"/>
      <c r="G1835" s="32">
        <v>150000</v>
      </c>
      <c r="H1835" s="125"/>
      <c r="I1835" s="125"/>
      <c r="J1835" s="126"/>
      <c r="K1835" s="126"/>
      <c r="N1835" s="126"/>
      <c r="O1835" s="125"/>
      <c r="P1835" s="125"/>
      <c r="Q1835" s="137"/>
      <c r="R1835" s="137"/>
      <c r="S1835" s="137"/>
      <c r="T1835" s="137"/>
    </row>
    <row r="1836" spans="1:20" ht="13.9" customHeight="1" x14ac:dyDescent="0.25">
      <c r="A1836" s="153">
        <v>34</v>
      </c>
      <c r="B1836" s="153" t="s">
        <v>3229</v>
      </c>
      <c r="C1836" s="119" t="s">
        <v>3147</v>
      </c>
      <c r="D1836" s="155" t="s">
        <v>1848</v>
      </c>
      <c r="E1836" s="211">
        <v>150000</v>
      </c>
      <c r="F1836" s="153"/>
      <c r="G1836" s="32">
        <v>150000</v>
      </c>
      <c r="H1836" s="125"/>
      <c r="I1836" s="125"/>
      <c r="J1836" s="126"/>
      <c r="K1836" s="126"/>
      <c r="N1836" s="126"/>
      <c r="O1836" s="125"/>
      <c r="P1836" s="125"/>
      <c r="Q1836" s="137"/>
      <c r="R1836" s="137"/>
      <c r="S1836" s="137"/>
      <c r="T1836" s="137"/>
    </row>
    <row r="1837" spans="1:20" ht="13.9" customHeight="1" x14ac:dyDescent="0.25">
      <c r="A1837" s="153">
        <v>35</v>
      </c>
      <c r="B1837" s="153" t="s">
        <v>3230</v>
      </c>
      <c r="C1837" s="119" t="s">
        <v>3148</v>
      </c>
      <c r="D1837" s="155" t="s">
        <v>1848</v>
      </c>
      <c r="E1837" s="211">
        <v>150000</v>
      </c>
      <c r="F1837" s="153"/>
      <c r="G1837" s="32">
        <v>150000</v>
      </c>
      <c r="H1837" s="125"/>
      <c r="I1837" s="125"/>
      <c r="J1837" s="126"/>
      <c r="K1837" s="126"/>
      <c r="N1837" s="126"/>
      <c r="O1837" s="125"/>
      <c r="P1837" s="125"/>
      <c r="Q1837" s="137"/>
      <c r="R1837" s="137"/>
      <c r="S1837" s="137"/>
      <c r="T1837" s="137"/>
    </row>
    <row r="1838" spans="1:20" ht="13.9" customHeight="1" x14ac:dyDescent="0.25">
      <c r="A1838" s="153">
        <v>36</v>
      </c>
      <c r="B1838" s="153" t="s">
        <v>3231</v>
      </c>
      <c r="C1838" s="119" t="s">
        <v>3149</v>
      </c>
      <c r="D1838" s="155" t="s">
        <v>1848</v>
      </c>
      <c r="E1838" s="211">
        <v>150000</v>
      </c>
      <c r="F1838" s="153"/>
      <c r="G1838" s="32">
        <v>150000</v>
      </c>
      <c r="H1838" s="125"/>
      <c r="I1838" s="125"/>
      <c r="J1838" s="126"/>
      <c r="K1838" s="126"/>
      <c r="N1838" s="126"/>
      <c r="O1838" s="125"/>
      <c r="P1838" s="125"/>
      <c r="Q1838" s="137"/>
      <c r="R1838" s="137"/>
      <c r="S1838" s="137"/>
      <c r="T1838" s="137"/>
    </row>
    <row r="1839" spans="1:20" ht="13.9" customHeight="1" x14ac:dyDescent="0.25">
      <c r="A1839" s="153">
        <v>37</v>
      </c>
      <c r="B1839" s="153" t="s">
        <v>3232</v>
      </c>
      <c r="C1839" s="119" t="s">
        <v>3150</v>
      </c>
      <c r="D1839" s="155" t="s">
        <v>1848</v>
      </c>
      <c r="E1839" s="211">
        <v>150000</v>
      </c>
      <c r="F1839" s="153"/>
      <c r="G1839" s="32">
        <v>150000</v>
      </c>
      <c r="H1839" s="125"/>
      <c r="I1839" s="125"/>
      <c r="J1839" s="126"/>
      <c r="K1839" s="126"/>
      <c r="N1839" s="126"/>
      <c r="O1839" s="125"/>
      <c r="P1839" s="125"/>
      <c r="Q1839" s="137"/>
      <c r="R1839" s="137"/>
      <c r="S1839" s="137"/>
      <c r="T1839" s="137"/>
    </row>
    <row r="1840" spans="1:20" ht="13.9" customHeight="1" x14ac:dyDescent="0.25">
      <c r="A1840" s="153">
        <v>38</v>
      </c>
      <c r="B1840" s="153" t="s">
        <v>3233</v>
      </c>
      <c r="C1840" s="119" t="s">
        <v>3151</v>
      </c>
      <c r="D1840" s="155" t="s">
        <v>1848</v>
      </c>
      <c r="E1840" s="211">
        <v>150000</v>
      </c>
      <c r="F1840" s="153"/>
      <c r="G1840" s="32">
        <v>150000</v>
      </c>
      <c r="H1840" s="125"/>
      <c r="I1840" s="125"/>
      <c r="J1840" s="126"/>
      <c r="K1840" s="126"/>
      <c r="N1840" s="126"/>
      <c r="O1840" s="125"/>
      <c r="P1840" s="125"/>
      <c r="Q1840" s="137"/>
      <c r="R1840" s="137"/>
      <c r="S1840" s="137"/>
      <c r="T1840" s="137"/>
    </row>
    <row r="1841" spans="1:20" ht="13.9" customHeight="1" x14ac:dyDescent="0.25">
      <c r="A1841" s="153">
        <v>39</v>
      </c>
      <c r="B1841" s="153" t="s">
        <v>3234</v>
      </c>
      <c r="C1841" s="119" t="s">
        <v>3152</v>
      </c>
      <c r="D1841" s="155" t="s">
        <v>1848</v>
      </c>
      <c r="E1841" s="211">
        <v>150000</v>
      </c>
      <c r="F1841" s="153"/>
      <c r="G1841" s="32">
        <v>150000</v>
      </c>
      <c r="H1841" s="125"/>
      <c r="I1841" s="125"/>
      <c r="J1841" s="126"/>
      <c r="K1841" s="126"/>
      <c r="N1841" s="126"/>
      <c r="O1841" s="125"/>
      <c r="P1841" s="125"/>
      <c r="Q1841" s="137"/>
      <c r="R1841" s="137"/>
      <c r="S1841" s="137"/>
      <c r="T1841" s="137"/>
    </row>
    <row r="1842" spans="1:20" ht="13.9" customHeight="1" x14ac:dyDescent="0.25">
      <c r="A1842" s="153">
        <v>40</v>
      </c>
      <c r="B1842" s="153" t="s">
        <v>3235</v>
      </c>
      <c r="C1842" s="119" t="s">
        <v>3153</v>
      </c>
      <c r="D1842" s="155" t="s">
        <v>1848</v>
      </c>
      <c r="E1842" s="211">
        <v>150000</v>
      </c>
      <c r="F1842" s="153"/>
      <c r="G1842" s="32">
        <v>150000</v>
      </c>
      <c r="H1842" s="125"/>
      <c r="I1842" s="125"/>
      <c r="J1842" s="126"/>
      <c r="K1842" s="126"/>
      <c r="N1842" s="126"/>
      <c r="O1842" s="125"/>
      <c r="P1842" s="125"/>
      <c r="Q1842" s="137"/>
      <c r="R1842" s="137"/>
      <c r="S1842" s="137"/>
      <c r="T1842" s="137"/>
    </row>
    <row r="1843" spans="1:20" ht="13.9" customHeight="1" x14ac:dyDescent="0.25">
      <c r="A1843" s="153">
        <v>41</v>
      </c>
      <c r="B1843" s="153" t="s">
        <v>3236</v>
      </c>
      <c r="C1843" s="119" t="s">
        <v>3154</v>
      </c>
      <c r="D1843" s="155" t="s">
        <v>1848</v>
      </c>
      <c r="E1843" s="211">
        <v>150000</v>
      </c>
      <c r="F1843" s="153"/>
      <c r="G1843" s="32">
        <v>150000</v>
      </c>
      <c r="H1843" s="125"/>
      <c r="I1843" s="125"/>
      <c r="J1843" s="126"/>
      <c r="K1843" s="126"/>
      <c r="N1843" s="126"/>
      <c r="O1843" s="125"/>
      <c r="P1843" s="125"/>
      <c r="Q1843" s="137"/>
      <c r="R1843" s="137"/>
      <c r="S1843" s="137"/>
      <c r="T1843" s="137"/>
    </row>
    <row r="1844" spans="1:20" ht="13.9" customHeight="1" x14ac:dyDescent="0.25">
      <c r="A1844" s="153">
        <v>42</v>
      </c>
      <c r="B1844" s="153" t="s">
        <v>3237</v>
      </c>
      <c r="C1844" s="119" t="s">
        <v>3155</v>
      </c>
      <c r="D1844" s="163" t="s">
        <v>3156</v>
      </c>
      <c r="E1844" s="211">
        <v>1650000</v>
      </c>
      <c r="F1844" s="153"/>
      <c r="G1844" s="32">
        <v>1650000</v>
      </c>
      <c r="H1844" s="125"/>
      <c r="I1844" s="125"/>
      <c r="J1844" s="126"/>
      <c r="K1844" s="126"/>
      <c r="N1844" s="126"/>
      <c r="O1844" s="125"/>
      <c r="P1844" s="125"/>
      <c r="Q1844" s="137"/>
      <c r="R1844" s="137"/>
      <c r="S1844" s="137"/>
      <c r="T1844" s="137"/>
    </row>
    <row r="1845" spans="1:20" ht="13.9" customHeight="1" x14ac:dyDescent="0.25">
      <c r="A1845" s="153">
        <v>43</v>
      </c>
      <c r="B1845" s="153" t="s">
        <v>3238</v>
      </c>
      <c r="C1845" s="119" t="s">
        <v>3157</v>
      </c>
      <c r="D1845" s="155" t="s">
        <v>2576</v>
      </c>
      <c r="E1845" s="211">
        <v>400000</v>
      </c>
      <c r="F1845" s="153"/>
      <c r="G1845" s="32">
        <v>400000</v>
      </c>
      <c r="H1845" s="125"/>
      <c r="I1845" s="125"/>
      <c r="J1845" s="126"/>
      <c r="K1845" s="126"/>
      <c r="N1845" s="126"/>
      <c r="O1845" s="125"/>
      <c r="P1845" s="125"/>
      <c r="Q1845" s="137"/>
      <c r="R1845" s="137"/>
      <c r="S1845" s="137"/>
      <c r="T1845" s="137"/>
    </row>
    <row r="1846" spans="1:20" ht="13.9" customHeight="1" x14ac:dyDescent="0.25">
      <c r="A1846" s="153">
        <v>44</v>
      </c>
      <c r="B1846" s="153" t="s">
        <v>3239</v>
      </c>
      <c r="C1846" s="119" t="s">
        <v>3158</v>
      </c>
      <c r="D1846" s="155" t="s">
        <v>2576</v>
      </c>
      <c r="E1846" s="211">
        <v>400000</v>
      </c>
      <c r="F1846" s="153"/>
      <c r="G1846" s="32">
        <v>400000</v>
      </c>
      <c r="H1846" s="125"/>
      <c r="I1846" s="125"/>
      <c r="J1846" s="126"/>
      <c r="K1846" s="126"/>
      <c r="N1846" s="126"/>
      <c r="O1846" s="125"/>
      <c r="P1846" s="125"/>
      <c r="Q1846" s="137"/>
      <c r="R1846" s="137"/>
      <c r="S1846" s="137"/>
      <c r="T1846" s="137"/>
    </row>
    <row r="1847" spans="1:20" ht="13.9" customHeight="1" x14ac:dyDescent="0.25">
      <c r="A1847" s="153">
        <v>45</v>
      </c>
      <c r="B1847" s="153" t="s">
        <v>3240</v>
      </c>
      <c r="C1847" s="119" t="s">
        <v>3159</v>
      </c>
      <c r="D1847" s="155" t="s">
        <v>2576</v>
      </c>
      <c r="E1847" s="211">
        <v>400000</v>
      </c>
      <c r="F1847" s="153"/>
      <c r="G1847" s="32">
        <v>400000</v>
      </c>
      <c r="H1847" s="125"/>
      <c r="I1847" s="125"/>
      <c r="J1847" s="126"/>
      <c r="K1847" s="126"/>
      <c r="N1847" s="126"/>
      <c r="O1847" s="125"/>
      <c r="P1847" s="125"/>
      <c r="Q1847" s="137"/>
      <c r="R1847" s="137"/>
      <c r="S1847" s="137"/>
      <c r="T1847" s="137"/>
    </row>
    <row r="1848" spans="1:20" ht="13.9" customHeight="1" x14ac:dyDescent="0.25">
      <c r="A1848" s="153">
        <v>46</v>
      </c>
      <c r="B1848" s="153" t="s">
        <v>3241</v>
      </c>
      <c r="C1848" s="119" t="s">
        <v>3160</v>
      </c>
      <c r="D1848" s="155" t="s">
        <v>2576</v>
      </c>
      <c r="E1848" s="211">
        <v>400000</v>
      </c>
      <c r="F1848" s="153"/>
      <c r="G1848" s="32">
        <v>400000</v>
      </c>
      <c r="H1848" s="125"/>
      <c r="I1848" s="125"/>
      <c r="J1848" s="126"/>
      <c r="K1848" s="126"/>
      <c r="N1848" s="126"/>
      <c r="O1848" s="125"/>
      <c r="P1848" s="125"/>
      <c r="Q1848" s="137"/>
      <c r="R1848" s="137"/>
      <c r="S1848" s="137"/>
      <c r="T1848" s="137"/>
    </row>
    <row r="1849" spans="1:20" ht="13.9" customHeight="1" x14ac:dyDescent="0.25">
      <c r="A1849" s="153">
        <v>47</v>
      </c>
      <c r="B1849" s="153" t="s">
        <v>3242</v>
      </c>
      <c r="C1849" s="119" t="s">
        <v>3161</v>
      </c>
      <c r="D1849" s="155" t="s">
        <v>2576</v>
      </c>
      <c r="E1849" s="211">
        <v>400000</v>
      </c>
      <c r="F1849" s="153"/>
      <c r="G1849" s="32">
        <v>400000</v>
      </c>
      <c r="H1849" s="125"/>
      <c r="I1849" s="125"/>
      <c r="J1849" s="126"/>
      <c r="K1849" s="126"/>
      <c r="N1849" s="126"/>
      <c r="O1849" s="125"/>
      <c r="P1849" s="125"/>
      <c r="Q1849" s="137"/>
      <c r="R1849" s="137"/>
      <c r="S1849" s="137"/>
      <c r="T1849" s="137"/>
    </row>
    <row r="1850" spans="1:20" ht="13.9" customHeight="1" x14ac:dyDescent="0.25">
      <c r="A1850" s="153">
        <v>48</v>
      </c>
      <c r="B1850" s="153" t="s">
        <v>3243</v>
      </c>
      <c r="C1850" s="119" t="s">
        <v>3162</v>
      </c>
      <c r="D1850" s="155" t="s">
        <v>2576</v>
      </c>
      <c r="E1850" s="211">
        <v>400000</v>
      </c>
      <c r="F1850" s="153"/>
      <c r="G1850" s="32">
        <v>400000</v>
      </c>
      <c r="H1850" s="125"/>
      <c r="I1850" s="125"/>
      <c r="J1850" s="126"/>
      <c r="K1850" s="126"/>
      <c r="N1850" s="126"/>
      <c r="O1850" s="125"/>
      <c r="P1850" s="125"/>
      <c r="Q1850" s="137"/>
      <c r="R1850" s="137"/>
      <c r="S1850" s="137"/>
      <c r="T1850" s="137"/>
    </row>
    <row r="1851" spans="1:20" ht="13.9" customHeight="1" x14ac:dyDescent="0.25">
      <c r="A1851" s="153">
        <v>49</v>
      </c>
      <c r="B1851" s="153" t="s">
        <v>3244</v>
      </c>
      <c r="C1851" s="119" t="s">
        <v>3163</v>
      </c>
      <c r="D1851" s="155" t="s">
        <v>2576</v>
      </c>
      <c r="E1851" s="211">
        <v>400000</v>
      </c>
      <c r="F1851" s="153"/>
      <c r="G1851" s="32">
        <v>400000</v>
      </c>
      <c r="H1851" s="125"/>
      <c r="I1851" s="125"/>
      <c r="J1851" s="126"/>
      <c r="K1851" s="126"/>
      <c r="N1851" s="126"/>
      <c r="O1851" s="125"/>
      <c r="P1851" s="125"/>
      <c r="Q1851" s="137"/>
      <c r="R1851" s="137"/>
      <c r="S1851" s="137"/>
      <c r="T1851" s="137"/>
    </row>
    <row r="1852" spans="1:20" ht="13.9" customHeight="1" x14ac:dyDescent="0.25">
      <c r="A1852" s="153">
        <v>50</v>
      </c>
      <c r="B1852" s="153" t="s">
        <v>3245</v>
      </c>
      <c r="C1852" s="119" t="s">
        <v>3164</v>
      </c>
      <c r="D1852" s="155" t="s">
        <v>2577</v>
      </c>
      <c r="E1852" s="211">
        <v>430000</v>
      </c>
      <c r="F1852" s="153"/>
      <c r="G1852" s="32">
        <v>430000</v>
      </c>
      <c r="H1852" s="125"/>
      <c r="I1852" s="125"/>
      <c r="J1852" s="126"/>
      <c r="K1852" s="126"/>
      <c r="N1852" s="126"/>
      <c r="O1852" s="125"/>
      <c r="P1852" s="125"/>
      <c r="Q1852" s="137"/>
      <c r="R1852" s="137"/>
      <c r="S1852" s="137"/>
      <c r="T1852" s="137"/>
    </row>
    <row r="1853" spans="1:20" ht="13.9" customHeight="1" x14ac:dyDescent="0.25">
      <c r="A1853" s="153">
        <v>51</v>
      </c>
      <c r="B1853" s="153" t="s">
        <v>3246</v>
      </c>
      <c r="C1853" s="119" t="s">
        <v>3165</v>
      </c>
      <c r="D1853" s="155" t="s">
        <v>2576</v>
      </c>
      <c r="E1853" s="211">
        <v>400000</v>
      </c>
      <c r="F1853" s="153"/>
      <c r="G1853" s="32">
        <v>400000</v>
      </c>
      <c r="H1853" s="125"/>
      <c r="I1853" s="125"/>
      <c r="J1853" s="126"/>
      <c r="K1853" s="126"/>
      <c r="N1853" s="126"/>
      <c r="O1853" s="125"/>
      <c r="P1853" s="125"/>
      <c r="Q1853" s="137"/>
      <c r="R1853" s="137"/>
      <c r="S1853" s="137"/>
      <c r="T1853" s="137"/>
    </row>
    <row r="1854" spans="1:20" ht="13.9" customHeight="1" x14ac:dyDescent="0.25">
      <c r="A1854" s="153">
        <v>52</v>
      </c>
      <c r="B1854" s="153" t="s">
        <v>3247</v>
      </c>
      <c r="C1854" s="119" t="s">
        <v>3166</v>
      </c>
      <c r="D1854" s="155" t="s">
        <v>2576</v>
      </c>
      <c r="E1854" s="211">
        <v>400000</v>
      </c>
      <c r="F1854" s="153"/>
      <c r="G1854" s="32">
        <v>400000</v>
      </c>
      <c r="H1854" s="125"/>
      <c r="I1854" s="125"/>
      <c r="J1854" s="126"/>
      <c r="K1854" s="126"/>
      <c r="N1854" s="126"/>
      <c r="O1854" s="125"/>
      <c r="P1854" s="125"/>
      <c r="Q1854" s="137"/>
      <c r="R1854" s="137"/>
      <c r="S1854" s="137"/>
      <c r="T1854" s="137"/>
    </row>
    <row r="1855" spans="1:20" ht="13.9" customHeight="1" x14ac:dyDescent="0.25">
      <c r="A1855" s="153">
        <v>53</v>
      </c>
      <c r="B1855" s="153" t="s">
        <v>3248</v>
      </c>
      <c r="C1855" s="119" t="s">
        <v>3167</v>
      </c>
      <c r="D1855" s="155" t="s">
        <v>2576</v>
      </c>
      <c r="E1855" s="211">
        <v>400000</v>
      </c>
      <c r="F1855" s="153"/>
      <c r="G1855" s="32">
        <v>400000</v>
      </c>
      <c r="H1855" s="125"/>
      <c r="I1855" s="125"/>
      <c r="J1855" s="126"/>
      <c r="K1855" s="126"/>
      <c r="N1855" s="126"/>
      <c r="O1855" s="125"/>
      <c r="P1855" s="125"/>
      <c r="Q1855" s="137"/>
      <c r="R1855" s="137"/>
      <c r="S1855" s="137"/>
      <c r="T1855" s="137"/>
    </row>
    <row r="1856" spans="1:20" ht="13.9" customHeight="1" x14ac:dyDescent="0.25">
      <c r="A1856" s="153">
        <v>54</v>
      </c>
      <c r="B1856" s="153" t="s">
        <v>3249</v>
      </c>
      <c r="C1856" s="119" t="s">
        <v>3168</v>
      </c>
      <c r="D1856" s="155" t="s">
        <v>2576</v>
      </c>
      <c r="E1856" s="211">
        <v>400000</v>
      </c>
      <c r="F1856" s="153"/>
      <c r="G1856" s="32">
        <v>400000</v>
      </c>
      <c r="H1856" s="125"/>
      <c r="I1856" s="125"/>
      <c r="J1856" s="126"/>
      <c r="K1856" s="126"/>
      <c r="N1856" s="126"/>
      <c r="O1856" s="125"/>
      <c r="P1856" s="125"/>
      <c r="Q1856" s="137"/>
      <c r="R1856" s="137"/>
      <c r="S1856" s="137"/>
      <c r="T1856" s="137"/>
    </row>
    <row r="1857" spans="1:20" ht="13.9" customHeight="1" x14ac:dyDescent="0.25">
      <c r="A1857" s="153">
        <v>55</v>
      </c>
      <c r="B1857" s="153" t="s">
        <v>3250</v>
      </c>
      <c r="C1857" s="119" t="s">
        <v>3169</v>
      </c>
      <c r="D1857" s="155" t="s">
        <v>2576</v>
      </c>
      <c r="E1857" s="211">
        <v>400000</v>
      </c>
      <c r="F1857" s="153"/>
      <c r="G1857" s="32">
        <v>400000</v>
      </c>
      <c r="H1857" s="125"/>
      <c r="I1857" s="125"/>
      <c r="J1857" s="126"/>
      <c r="K1857" s="126"/>
      <c r="N1857" s="126"/>
      <c r="O1857" s="125"/>
      <c r="P1857" s="125"/>
      <c r="Q1857" s="137"/>
      <c r="R1857" s="137"/>
      <c r="S1857" s="137"/>
      <c r="T1857" s="137"/>
    </row>
    <row r="1858" spans="1:20" ht="13.9" customHeight="1" x14ac:dyDescent="0.25">
      <c r="A1858" s="153">
        <v>56</v>
      </c>
      <c r="B1858" s="153" t="s">
        <v>3251</v>
      </c>
      <c r="C1858" s="119" t="s">
        <v>3170</v>
      </c>
      <c r="D1858" s="155" t="s">
        <v>2576</v>
      </c>
      <c r="E1858" s="211">
        <v>400000</v>
      </c>
      <c r="F1858" s="153"/>
      <c r="G1858" s="32">
        <v>400000</v>
      </c>
      <c r="H1858" s="125"/>
      <c r="I1858" s="125"/>
      <c r="J1858" s="126"/>
      <c r="K1858" s="126"/>
      <c r="N1858" s="126"/>
      <c r="O1858" s="125"/>
      <c r="P1858" s="125"/>
      <c r="Q1858" s="137"/>
      <c r="R1858" s="137"/>
      <c r="S1858" s="137"/>
      <c r="T1858" s="137"/>
    </row>
    <row r="1859" spans="1:20" ht="13.9" customHeight="1" x14ac:dyDescent="0.25">
      <c r="A1859" s="153">
        <v>57</v>
      </c>
      <c r="B1859" s="153" t="s">
        <v>3252</v>
      </c>
      <c r="C1859" s="119" t="s">
        <v>3171</v>
      </c>
      <c r="D1859" s="155" t="s">
        <v>1848</v>
      </c>
      <c r="E1859" s="211">
        <v>150000</v>
      </c>
      <c r="F1859" s="153"/>
      <c r="G1859" s="32">
        <v>150000</v>
      </c>
      <c r="H1859" s="125"/>
      <c r="I1859" s="125"/>
      <c r="J1859" s="126"/>
      <c r="K1859" s="126"/>
      <c r="N1859" s="126"/>
      <c r="O1859" s="125"/>
      <c r="P1859" s="125"/>
      <c r="Q1859" s="137"/>
      <c r="R1859" s="137"/>
      <c r="S1859" s="137"/>
      <c r="T1859" s="137"/>
    </row>
    <row r="1860" spans="1:20" ht="13.9" customHeight="1" x14ac:dyDescent="0.25">
      <c r="A1860" s="153">
        <v>58</v>
      </c>
      <c r="B1860" s="153" t="s">
        <v>3253</v>
      </c>
      <c r="C1860" s="119" t="s">
        <v>2534</v>
      </c>
      <c r="D1860" s="155" t="s">
        <v>1848</v>
      </c>
      <c r="E1860" s="211">
        <v>150000</v>
      </c>
      <c r="F1860" s="153"/>
      <c r="G1860" s="32">
        <v>150000</v>
      </c>
      <c r="H1860" s="125"/>
      <c r="I1860" s="125"/>
      <c r="J1860" s="126"/>
      <c r="K1860" s="126"/>
      <c r="N1860" s="126"/>
      <c r="O1860" s="125"/>
      <c r="P1860" s="125"/>
      <c r="Q1860" s="137"/>
      <c r="R1860" s="137"/>
      <c r="S1860" s="137"/>
      <c r="T1860" s="137"/>
    </row>
    <row r="1861" spans="1:20" ht="13.9" customHeight="1" x14ac:dyDescent="0.25">
      <c r="A1861" s="153">
        <v>59</v>
      </c>
      <c r="B1861" s="153" t="s">
        <v>3254</v>
      </c>
      <c r="C1861" s="119" t="s">
        <v>3172</v>
      </c>
      <c r="D1861" s="155" t="s">
        <v>1848</v>
      </c>
      <c r="E1861" s="211">
        <v>150000</v>
      </c>
      <c r="F1861" s="153"/>
      <c r="G1861" s="32">
        <v>150000</v>
      </c>
      <c r="H1861" s="125"/>
      <c r="I1861" s="125"/>
      <c r="J1861" s="126"/>
      <c r="K1861" s="126"/>
      <c r="N1861" s="126"/>
      <c r="O1861" s="125"/>
      <c r="P1861" s="125"/>
      <c r="Q1861" s="137"/>
      <c r="R1861" s="137"/>
      <c r="S1861" s="137"/>
      <c r="T1861" s="137"/>
    </row>
    <row r="1862" spans="1:20" ht="13.9" customHeight="1" x14ac:dyDescent="0.25">
      <c r="A1862" s="153">
        <v>60</v>
      </c>
      <c r="B1862" s="153" t="s">
        <v>3255</v>
      </c>
      <c r="C1862" s="119" t="s">
        <v>3173</v>
      </c>
      <c r="D1862" s="155" t="s">
        <v>1848</v>
      </c>
      <c r="E1862" s="211">
        <v>150000</v>
      </c>
      <c r="F1862" s="153"/>
      <c r="G1862" s="32">
        <v>150000</v>
      </c>
      <c r="H1862" s="125"/>
      <c r="I1862" s="125"/>
      <c r="J1862" s="126"/>
      <c r="K1862" s="126"/>
      <c r="N1862" s="126"/>
      <c r="O1862" s="125"/>
      <c r="P1862" s="125"/>
      <c r="Q1862" s="137"/>
      <c r="R1862" s="137"/>
      <c r="S1862" s="137"/>
      <c r="T1862" s="137"/>
    </row>
    <row r="1863" spans="1:20" ht="13.9" customHeight="1" x14ac:dyDescent="0.25">
      <c r="A1863" s="153">
        <v>61</v>
      </c>
      <c r="B1863" s="153" t="s">
        <v>3256</v>
      </c>
      <c r="C1863" s="119" t="s">
        <v>3174</v>
      </c>
      <c r="D1863" s="155" t="s">
        <v>1848</v>
      </c>
      <c r="E1863" s="211">
        <v>150000</v>
      </c>
      <c r="F1863" s="153"/>
      <c r="G1863" s="32">
        <v>150000</v>
      </c>
      <c r="H1863" s="125"/>
      <c r="I1863" s="125"/>
      <c r="J1863" s="126"/>
      <c r="K1863" s="126"/>
      <c r="N1863" s="126"/>
      <c r="O1863" s="125"/>
      <c r="P1863" s="125"/>
      <c r="Q1863" s="137"/>
      <c r="R1863" s="137"/>
      <c r="S1863" s="137"/>
      <c r="T1863" s="137"/>
    </row>
    <row r="1864" spans="1:20" ht="13.9" customHeight="1" x14ac:dyDescent="0.25">
      <c r="A1864" s="153">
        <v>62</v>
      </c>
      <c r="B1864" s="153" t="s">
        <v>3257</v>
      </c>
      <c r="C1864" s="119" t="s">
        <v>3175</v>
      </c>
      <c r="D1864" s="155" t="s">
        <v>1848</v>
      </c>
      <c r="E1864" s="211">
        <v>150000</v>
      </c>
      <c r="F1864" s="153"/>
      <c r="G1864" s="32">
        <v>150000</v>
      </c>
      <c r="H1864" s="156">
        <f>SUM(E1809:E1864)</f>
        <v>15060000</v>
      </c>
      <c r="I1864" s="125"/>
      <c r="J1864" s="126"/>
      <c r="K1864" s="126"/>
      <c r="N1864" s="126"/>
      <c r="O1864" s="125"/>
      <c r="P1864" s="125"/>
      <c r="Q1864" s="137"/>
      <c r="R1864" s="137"/>
      <c r="S1864" s="137"/>
      <c r="T1864" s="137"/>
    </row>
    <row r="1865" spans="1:20" ht="13.9" customHeight="1" x14ac:dyDescent="0.25">
      <c r="A1865" s="153">
        <v>63</v>
      </c>
      <c r="B1865" s="153" t="s">
        <v>3258</v>
      </c>
      <c r="C1865" s="119" t="s">
        <v>3176</v>
      </c>
      <c r="D1865" s="155" t="s">
        <v>2989</v>
      </c>
      <c r="E1865" s="211">
        <v>640000</v>
      </c>
      <c r="F1865" s="153"/>
      <c r="G1865" s="142">
        <f>SUM(G1809:G1864)</f>
        <v>15060000</v>
      </c>
      <c r="H1865" s="125"/>
      <c r="I1865" s="125"/>
      <c r="J1865" s="126"/>
      <c r="K1865" s="126"/>
      <c r="N1865" s="126"/>
      <c r="O1865" s="125"/>
      <c r="P1865" s="125"/>
      <c r="Q1865" s="137"/>
      <c r="R1865" s="137"/>
      <c r="S1865" s="137"/>
      <c r="T1865" s="137"/>
    </row>
    <row r="1866" spans="1:20" ht="13.9" customHeight="1" x14ac:dyDescent="0.25">
      <c r="A1866" s="153">
        <v>64</v>
      </c>
      <c r="B1866" s="153" t="s">
        <v>3259</v>
      </c>
      <c r="C1866" s="119" t="s">
        <v>3178</v>
      </c>
      <c r="D1866" s="155" t="s">
        <v>1848</v>
      </c>
      <c r="E1866" s="211">
        <v>150000</v>
      </c>
      <c r="F1866" s="153"/>
      <c r="G1866" s="125"/>
      <c r="H1866" s="125"/>
      <c r="I1866" s="125"/>
      <c r="J1866" s="126"/>
      <c r="K1866" s="126"/>
      <c r="N1866" s="126"/>
      <c r="O1866" s="125"/>
      <c r="P1866" s="125"/>
      <c r="Q1866" s="137"/>
      <c r="R1866" s="137"/>
      <c r="S1866" s="137"/>
      <c r="T1866" s="137"/>
    </row>
    <row r="1867" spans="1:20" ht="13.9" customHeight="1" x14ac:dyDescent="0.25">
      <c r="A1867" s="153">
        <v>65</v>
      </c>
      <c r="B1867" s="153" t="s">
        <v>3260</v>
      </c>
      <c r="C1867" s="119" t="s">
        <v>3179</v>
      </c>
      <c r="D1867" s="155" t="s">
        <v>1848</v>
      </c>
      <c r="E1867" s="211">
        <v>150000</v>
      </c>
      <c r="F1867" s="153"/>
      <c r="G1867" s="125"/>
      <c r="H1867" s="125"/>
      <c r="I1867" s="125"/>
      <c r="J1867" s="126"/>
      <c r="K1867" s="126"/>
      <c r="N1867" s="126"/>
      <c r="O1867" s="125"/>
      <c r="P1867" s="125"/>
      <c r="Q1867" s="137"/>
      <c r="R1867" s="137"/>
      <c r="S1867" s="137"/>
      <c r="T1867" s="137"/>
    </row>
    <row r="1868" spans="1:20" ht="13.9" customHeight="1" x14ac:dyDescent="0.25">
      <c r="A1868" s="153">
        <v>66</v>
      </c>
      <c r="B1868" s="153" t="s">
        <v>3261</v>
      </c>
      <c r="C1868" s="119" t="s">
        <v>3180</v>
      </c>
      <c r="D1868" s="155" t="s">
        <v>1848</v>
      </c>
      <c r="E1868" s="211">
        <v>150000</v>
      </c>
      <c r="F1868" s="153"/>
      <c r="G1868" s="125"/>
      <c r="H1868" s="125"/>
      <c r="I1868" s="125"/>
      <c r="J1868" s="126"/>
      <c r="K1868" s="126"/>
      <c r="N1868" s="126"/>
      <c r="O1868" s="125"/>
      <c r="P1868" s="125"/>
      <c r="Q1868" s="137"/>
      <c r="R1868" s="137"/>
      <c r="S1868" s="137"/>
      <c r="T1868" s="137"/>
    </row>
    <row r="1869" spans="1:20" ht="13.9" customHeight="1" x14ac:dyDescent="0.25">
      <c r="A1869" s="153">
        <v>67</v>
      </c>
      <c r="B1869" s="153" t="s">
        <v>3262</v>
      </c>
      <c r="C1869" s="119" t="s">
        <v>3181</v>
      </c>
      <c r="D1869" s="155" t="s">
        <v>1848</v>
      </c>
      <c r="E1869" s="211">
        <v>150000</v>
      </c>
      <c r="F1869" s="153"/>
      <c r="G1869" s="125"/>
      <c r="H1869" s="125"/>
      <c r="I1869" s="125"/>
      <c r="J1869" s="126"/>
      <c r="K1869" s="126"/>
      <c r="N1869" s="126"/>
      <c r="O1869" s="125"/>
      <c r="P1869" s="125"/>
      <c r="Q1869" s="137"/>
      <c r="R1869" s="137"/>
      <c r="S1869" s="137"/>
      <c r="T1869" s="137"/>
    </row>
    <row r="1870" spans="1:20" ht="13.9" customHeight="1" x14ac:dyDescent="0.25">
      <c r="A1870" s="153">
        <v>68</v>
      </c>
      <c r="B1870" s="153" t="s">
        <v>3263</v>
      </c>
      <c r="C1870" s="119" t="s">
        <v>3182</v>
      </c>
      <c r="D1870" s="155" t="s">
        <v>1848</v>
      </c>
      <c r="E1870" s="211">
        <v>300000</v>
      </c>
      <c r="F1870" s="153" t="s">
        <v>2897</v>
      </c>
      <c r="G1870" s="125"/>
      <c r="H1870" s="125"/>
      <c r="I1870" s="125"/>
      <c r="J1870" s="126"/>
      <c r="K1870" s="126"/>
      <c r="N1870" s="126"/>
      <c r="O1870" s="125"/>
      <c r="P1870" s="125"/>
      <c r="Q1870" s="137"/>
      <c r="R1870" s="137"/>
      <c r="S1870" s="137"/>
      <c r="T1870" s="137"/>
    </row>
    <row r="1871" spans="1:20" ht="13.9" customHeight="1" x14ac:dyDescent="0.25">
      <c r="A1871" s="153">
        <v>69</v>
      </c>
      <c r="B1871" s="153" t="s">
        <v>3264</v>
      </c>
      <c r="C1871" s="119" t="s">
        <v>3183</v>
      </c>
      <c r="D1871" s="155" t="s">
        <v>1848</v>
      </c>
      <c r="E1871" s="211">
        <v>150000</v>
      </c>
      <c r="F1871" s="153"/>
      <c r="G1871" s="125"/>
      <c r="H1871" s="125"/>
      <c r="I1871" s="125"/>
      <c r="J1871" s="126"/>
      <c r="K1871" s="126"/>
      <c r="N1871" s="126"/>
      <c r="O1871" s="125"/>
      <c r="P1871" s="125"/>
      <c r="Q1871" s="137"/>
      <c r="R1871" s="137"/>
      <c r="S1871" s="137"/>
      <c r="T1871" s="137"/>
    </row>
    <row r="1872" spans="1:20" ht="13.9" customHeight="1" x14ac:dyDescent="0.25">
      <c r="A1872" s="153">
        <v>70</v>
      </c>
      <c r="B1872" s="153" t="s">
        <v>3265</v>
      </c>
      <c r="C1872" s="119" t="s">
        <v>3184</v>
      </c>
      <c r="D1872" s="155" t="s">
        <v>1848</v>
      </c>
      <c r="E1872" s="211">
        <v>150000</v>
      </c>
      <c r="F1872" s="153"/>
      <c r="G1872" s="125"/>
      <c r="H1872" s="125"/>
      <c r="I1872" s="125"/>
      <c r="J1872" s="126"/>
      <c r="K1872" s="126"/>
      <c r="N1872" s="126"/>
      <c r="O1872" s="125"/>
      <c r="P1872" s="125"/>
      <c r="Q1872" s="137"/>
      <c r="R1872" s="137"/>
      <c r="S1872" s="137"/>
      <c r="T1872" s="137"/>
    </row>
    <row r="1873" spans="1:20" ht="13.9" customHeight="1" x14ac:dyDescent="0.25">
      <c r="A1873" s="153">
        <v>71</v>
      </c>
      <c r="B1873" s="153" t="s">
        <v>3266</v>
      </c>
      <c r="C1873" s="119" t="s">
        <v>3185</v>
      </c>
      <c r="D1873" s="155" t="s">
        <v>2576</v>
      </c>
      <c r="E1873" s="211">
        <v>5200000</v>
      </c>
      <c r="F1873" s="153" t="s">
        <v>3281</v>
      </c>
      <c r="G1873" s="125"/>
      <c r="H1873" s="125"/>
      <c r="I1873" s="125"/>
      <c r="J1873" s="126"/>
      <c r="K1873" s="126"/>
      <c r="N1873" s="126"/>
      <c r="O1873" s="125"/>
      <c r="P1873" s="125"/>
      <c r="Q1873" s="137"/>
      <c r="R1873" s="137"/>
      <c r="S1873" s="137"/>
      <c r="T1873" s="137"/>
    </row>
    <row r="1874" spans="1:20" ht="13.9" customHeight="1" x14ac:dyDescent="0.25">
      <c r="A1874" s="153">
        <v>72</v>
      </c>
      <c r="B1874" s="153" t="s">
        <v>3267</v>
      </c>
      <c r="C1874" s="119" t="s">
        <v>3186</v>
      </c>
      <c r="D1874" s="155" t="s">
        <v>1848</v>
      </c>
      <c r="E1874" s="211">
        <v>150000</v>
      </c>
      <c r="F1874" s="153"/>
      <c r="G1874" s="125"/>
      <c r="H1874" s="125"/>
      <c r="I1874" s="125"/>
      <c r="J1874" s="126"/>
      <c r="K1874" s="126"/>
      <c r="N1874" s="126"/>
      <c r="O1874" s="125"/>
      <c r="P1874" s="125"/>
      <c r="Q1874" s="137"/>
      <c r="R1874" s="137"/>
      <c r="S1874" s="137"/>
      <c r="T1874" s="137"/>
    </row>
    <row r="1875" spans="1:20" ht="13.9" customHeight="1" x14ac:dyDescent="0.25">
      <c r="A1875" s="153">
        <v>73</v>
      </c>
      <c r="B1875" s="153" t="s">
        <v>3268</v>
      </c>
      <c r="C1875" s="119" t="s">
        <v>3187</v>
      </c>
      <c r="D1875" s="155" t="s">
        <v>1848</v>
      </c>
      <c r="E1875" s="211">
        <v>150000</v>
      </c>
      <c r="F1875" s="153"/>
      <c r="G1875" s="125"/>
      <c r="H1875" s="125"/>
      <c r="I1875" s="125"/>
      <c r="J1875" s="126"/>
      <c r="K1875" s="126"/>
      <c r="N1875" s="126"/>
      <c r="O1875" s="125"/>
      <c r="P1875" s="125"/>
      <c r="Q1875" s="137"/>
      <c r="R1875" s="137"/>
      <c r="S1875" s="137"/>
      <c r="T1875" s="137"/>
    </row>
    <row r="1876" spans="1:20" ht="13.9" customHeight="1" x14ac:dyDescent="0.25">
      <c r="A1876" s="153">
        <v>74</v>
      </c>
      <c r="B1876" s="153" t="s">
        <v>3269</v>
      </c>
      <c r="C1876" s="119" t="s">
        <v>3188</v>
      </c>
      <c r="D1876" s="155" t="s">
        <v>1848</v>
      </c>
      <c r="E1876" s="211">
        <v>150000</v>
      </c>
      <c r="F1876" s="153"/>
      <c r="G1876" s="125"/>
      <c r="H1876" s="125"/>
      <c r="I1876" s="125"/>
      <c r="J1876" s="126"/>
      <c r="K1876" s="126"/>
      <c r="N1876" s="126"/>
      <c r="O1876" s="125"/>
      <c r="P1876" s="125"/>
      <c r="Q1876" s="137"/>
      <c r="R1876" s="137"/>
      <c r="S1876" s="137"/>
      <c r="T1876" s="137"/>
    </row>
    <row r="1877" spans="1:20" ht="13.9" customHeight="1" x14ac:dyDescent="0.25">
      <c r="A1877" s="153">
        <v>75</v>
      </c>
      <c r="B1877" s="153" t="s">
        <v>3270</v>
      </c>
      <c r="C1877" s="119" t="s">
        <v>3189</v>
      </c>
      <c r="D1877" s="155" t="s">
        <v>1848</v>
      </c>
      <c r="E1877" s="211">
        <v>150000</v>
      </c>
      <c r="F1877" s="153"/>
      <c r="G1877" s="125"/>
      <c r="H1877" s="125"/>
      <c r="I1877" s="125"/>
      <c r="J1877" s="126"/>
      <c r="K1877" s="126"/>
      <c r="N1877" s="126"/>
      <c r="O1877" s="125"/>
      <c r="P1877" s="125"/>
      <c r="Q1877" s="137"/>
      <c r="R1877" s="137"/>
      <c r="S1877" s="137"/>
      <c r="T1877" s="137"/>
    </row>
    <row r="1878" spans="1:20" ht="13.9" customHeight="1" x14ac:dyDescent="0.25">
      <c r="A1878" s="153">
        <v>76</v>
      </c>
      <c r="B1878" s="153" t="s">
        <v>3271</v>
      </c>
      <c r="C1878" s="119" t="s">
        <v>3190</v>
      </c>
      <c r="D1878" s="155" t="s">
        <v>2566</v>
      </c>
      <c r="E1878" s="211">
        <v>430000</v>
      </c>
      <c r="F1878" s="153"/>
      <c r="G1878" s="125"/>
      <c r="H1878" s="125"/>
      <c r="I1878" s="125"/>
      <c r="J1878" s="126"/>
      <c r="K1878" s="126"/>
      <c r="N1878" s="126"/>
      <c r="O1878" s="125"/>
      <c r="P1878" s="125"/>
      <c r="Q1878" s="137"/>
      <c r="R1878" s="137"/>
      <c r="S1878" s="137"/>
      <c r="T1878" s="137"/>
    </row>
    <row r="1879" spans="1:20" ht="13.9" customHeight="1" x14ac:dyDescent="0.25">
      <c r="A1879" s="153">
        <v>77</v>
      </c>
      <c r="B1879" s="153" t="s">
        <v>3272</v>
      </c>
      <c r="C1879" s="119" t="s">
        <v>3191</v>
      </c>
      <c r="D1879" s="155" t="s">
        <v>2566</v>
      </c>
      <c r="E1879" s="211">
        <v>430000</v>
      </c>
      <c r="F1879" s="153"/>
      <c r="G1879" s="125"/>
      <c r="H1879" s="125"/>
      <c r="I1879" s="125"/>
      <c r="J1879" s="126"/>
      <c r="K1879" s="126"/>
      <c r="N1879" s="126"/>
      <c r="O1879" s="125"/>
      <c r="P1879" s="125"/>
      <c r="Q1879" s="137"/>
      <c r="R1879" s="137"/>
      <c r="S1879" s="137"/>
      <c r="T1879" s="137"/>
    </row>
    <row r="1880" spans="1:20" ht="13.9" customHeight="1" x14ac:dyDescent="0.25">
      <c r="A1880" s="153">
        <v>78</v>
      </c>
      <c r="B1880" s="153" t="s">
        <v>3273</v>
      </c>
      <c r="C1880" s="119" t="s">
        <v>3192</v>
      </c>
      <c r="D1880" s="155" t="s">
        <v>2566</v>
      </c>
      <c r="E1880" s="211">
        <v>430000</v>
      </c>
      <c r="F1880" s="153"/>
      <c r="G1880" s="125"/>
      <c r="H1880" s="125"/>
      <c r="I1880" s="125"/>
      <c r="J1880" s="126"/>
      <c r="K1880" s="126"/>
      <c r="N1880" s="126"/>
      <c r="O1880" s="125"/>
      <c r="P1880" s="125"/>
      <c r="Q1880" s="137"/>
      <c r="R1880" s="137"/>
      <c r="S1880" s="137"/>
      <c r="T1880" s="137"/>
    </row>
    <row r="1881" spans="1:20" ht="13.9" customHeight="1" x14ac:dyDescent="0.25">
      <c r="A1881" s="153">
        <v>79</v>
      </c>
      <c r="B1881" s="153" t="s">
        <v>3274</v>
      </c>
      <c r="C1881" s="119" t="s">
        <v>3193</v>
      </c>
      <c r="D1881" s="155" t="s">
        <v>2566</v>
      </c>
      <c r="E1881" s="211">
        <v>430000</v>
      </c>
      <c r="F1881" s="153"/>
      <c r="G1881" s="125"/>
      <c r="H1881" s="125"/>
      <c r="I1881" s="125"/>
      <c r="J1881" s="126"/>
      <c r="K1881" s="126"/>
      <c r="N1881" s="126"/>
      <c r="O1881" s="125"/>
      <c r="P1881" s="125"/>
      <c r="Q1881" s="137"/>
      <c r="R1881" s="137"/>
      <c r="S1881" s="137"/>
      <c r="T1881" s="137"/>
    </row>
    <row r="1882" spans="1:20" ht="13.9" customHeight="1" x14ac:dyDescent="0.25">
      <c r="A1882" s="153">
        <v>80</v>
      </c>
      <c r="B1882" s="153" t="s">
        <v>3275</v>
      </c>
      <c r="C1882" s="119" t="s">
        <v>3194</v>
      </c>
      <c r="D1882" s="155" t="s">
        <v>2566</v>
      </c>
      <c r="E1882" s="211">
        <v>430000</v>
      </c>
      <c r="F1882" s="153"/>
      <c r="G1882" s="125"/>
      <c r="H1882" s="125"/>
      <c r="I1882" s="125"/>
      <c r="J1882" s="126"/>
      <c r="K1882" s="126"/>
      <c r="N1882" s="126"/>
      <c r="O1882" s="125"/>
      <c r="P1882" s="125"/>
      <c r="Q1882" s="137"/>
      <c r="R1882" s="137"/>
      <c r="S1882" s="137"/>
      <c r="T1882" s="137"/>
    </row>
    <row r="1883" spans="1:20" ht="13.9" customHeight="1" x14ac:dyDescent="0.25">
      <c r="A1883" s="153">
        <v>81</v>
      </c>
      <c r="B1883" s="153" t="s">
        <v>3276</v>
      </c>
      <c r="C1883" s="119" t="s">
        <v>3195</v>
      </c>
      <c r="D1883" s="155" t="s">
        <v>3280</v>
      </c>
      <c r="E1883" s="211">
        <v>3200000</v>
      </c>
      <c r="F1883" s="153" t="s">
        <v>3279</v>
      </c>
      <c r="G1883" s="125"/>
      <c r="H1883" s="125"/>
      <c r="I1883" s="125"/>
      <c r="J1883" s="126"/>
      <c r="K1883" s="126"/>
      <c r="N1883" s="126"/>
      <c r="O1883" s="125"/>
      <c r="P1883" s="125"/>
      <c r="Q1883" s="137"/>
      <c r="R1883" s="137"/>
      <c r="S1883" s="137"/>
      <c r="T1883" s="137"/>
    </row>
    <row r="1884" spans="1:20" ht="13.9" customHeight="1" x14ac:dyDescent="0.25">
      <c r="A1884" s="153">
        <v>82</v>
      </c>
      <c r="B1884" s="153" t="s">
        <v>3277</v>
      </c>
      <c r="C1884" s="119" t="s">
        <v>3278</v>
      </c>
      <c r="D1884" s="155" t="s">
        <v>1848</v>
      </c>
      <c r="E1884" s="211">
        <v>450000</v>
      </c>
      <c r="F1884" s="153" t="s">
        <v>2651</v>
      </c>
      <c r="G1884" s="125"/>
      <c r="H1884" s="125"/>
      <c r="I1884" s="125"/>
      <c r="J1884" s="126"/>
      <c r="K1884" s="126"/>
      <c r="N1884" s="126"/>
      <c r="O1884" s="125"/>
      <c r="P1884" s="125"/>
      <c r="Q1884" s="137"/>
      <c r="R1884" s="137"/>
      <c r="S1884" s="137"/>
      <c r="T1884" s="137"/>
    </row>
    <row r="1885" spans="1:20" ht="13.9" customHeight="1" x14ac:dyDescent="0.25">
      <c r="A1885" s="153">
        <v>83</v>
      </c>
      <c r="B1885" s="153" t="s">
        <v>3284</v>
      </c>
      <c r="C1885" s="119" t="s">
        <v>3286</v>
      </c>
      <c r="D1885" s="155" t="s">
        <v>2566</v>
      </c>
      <c r="E1885" s="211">
        <v>430000</v>
      </c>
      <c r="F1885" s="153" t="s">
        <v>3279</v>
      </c>
      <c r="G1885" s="125"/>
      <c r="H1885" s="125"/>
      <c r="I1885" s="125"/>
      <c r="J1885" s="126"/>
      <c r="K1885" s="126"/>
      <c r="N1885" s="126"/>
      <c r="O1885" s="125"/>
      <c r="P1885" s="125"/>
      <c r="Q1885" s="137"/>
      <c r="R1885" s="137"/>
      <c r="S1885" s="137"/>
      <c r="T1885" s="137"/>
    </row>
    <row r="1886" spans="1:20" ht="13.9" customHeight="1" x14ac:dyDescent="0.25">
      <c r="A1886" s="153">
        <v>84</v>
      </c>
      <c r="B1886" s="153" t="s">
        <v>3285</v>
      </c>
      <c r="C1886" s="119" t="s">
        <v>3287</v>
      </c>
      <c r="D1886" s="155" t="s">
        <v>3280</v>
      </c>
      <c r="E1886" s="211">
        <v>4000000</v>
      </c>
      <c r="F1886" s="153" t="s">
        <v>3288</v>
      </c>
      <c r="G1886" s="125"/>
      <c r="H1886" s="125"/>
      <c r="I1886" s="125"/>
      <c r="J1886" s="126"/>
      <c r="K1886" s="126"/>
      <c r="N1886" s="126"/>
      <c r="O1886" s="125"/>
      <c r="P1886" s="125"/>
      <c r="Q1886" s="137"/>
      <c r="R1886" s="137"/>
      <c r="S1886" s="137"/>
      <c r="T1886" s="137"/>
    </row>
    <row r="1887" spans="1:20" ht="15.75" x14ac:dyDescent="0.25">
      <c r="A1887" s="251" t="s">
        <v>330</v>
      </c>
      <c r="B1887" s="252"/>
      <c r="C1887" s="252"/>
      <c r="D1887" s="253"/>
      <c r="E1887" s="224">
        <f>SUM(E1803:E1886)</f>
        <v>34870000</v>
      </c>
      <c r="F1887" s="8"/>
      <c r="G1887" s="159">
        <f>SUM(E1865:E1886)</f>
        <v>17870000</v>
      </c>
      <c r="N1887" s="137"/>
      <c r="O1887" s="137"/>
      <c r="P1887" s="137"/>
      <c r="Q1887" s="137"/>
      <c r="R1887" s="137"/>
      <c r="S1887" s="137"/>
      <c r="T1887" s="137"/>
    </row>
    <row r="1888" spans="1:20" ht="15.75" x14ac:dyDescent="0.25">
      <c r="A1888" s="254" t="s">
        <v>3291</v>
      </c>
      <c r="B1888" s="255"/>
      <c r="C1888" s="255"/>
      <c r="D1888" s="255"/>
      <c r="E1888" s="260"/>
      <c r="F1888" s="255"/>
      <c r="N1888" s="137"/>
      <c r="O1888" s="137"/>
      <c r="P1888" s="137"/>
      <c r="Q1888" s="137"/>
      <c r="R1888" s="137"/>
      <c r="S1888" s="137"/>
      <c r="T1888" s="137"/>
    </row>
    <row r="1889" spans="1:20" ht="15.75" x14ac:dyDescent="0.25">
      <c r="A1889" s="131"/>
      <c r="B1889" s="131"/>
      <c r="C1889" s="131"/>
      <c r="D1889" s="131"/>
      <c r="E1889" s="222"/>
      <c r="F1889" s="131"/>
      <c r="N1889" s="137"/>
      <c r="O1889" s="137"/>
      <c r="P1889" s="137"/>
      <c r="Q1889" s="137"/>
      <c r="R1889" s="137"/>
      <c r="S1889" s="137"/>
      <c r="T1889" s="137"/>
    </row>
    <row r="1890" spans="1:20" ht="15.75" x14ac:dyDescent="0.25">
      <c r="A1890" s="262" t="s">
        <v>3292</v>
      </c>
      <c r="B1890" s="262"/>
      <c r="C1890" s="262"/>
      <c r="D1890" s="262"/>
      <c r="E1890" s="263"/>
      <c r="F1890" s="262"/>
      <c r="N1890" s="137"/>
      <c r="O1890" s="137"/>
      <c r="P1890" s="137"/>
      <c r="Q1890" s="137"/>
      <c r="R1890" s="137"/>
      <c r="S1890" s="137"/>
      <c r="T1890" s="137"/>
    </row>
    <row r="1891" spans="1:20" ht="15.75" x14ac:dyDescent="0.25">
      <c r="A1891" s="264" t="s">
        <v>9</v>
      </c>
      <c r="B1891" s="264"/>
      <c r="C1891" s="264"/>
      <c r="D1891" s="264" t="s">
        <v>10</v>
      </c>
      <c r="E1891" s="265"/>
      <c r="F1891" s="264"/>
      <c r="N1891" s="137"/>
      <c r="O1891" s="137"/>
      <c r="P1891" s="137"/>
      <c r="Q1891" s="137"/>
      <c r="R1891" s="137"/>
      <c r="S1891" s="137"/>
      <c r="T1891" s="137"/>
    </row>
    <row r="1892" spans="1:20" ht="15.75" x14ac:dyDescent="0.25">
      <c r="A1892" s="132"/>
      <c r="B1892" s="132"/>
      <c r="C1892" s="132"/>
      <c r="D1892" s="132"/>
      <c r="E1892" s="215"/>
      <c r="F1892" s="133"/>
      <c r="N1892" s="137"/>
      <c r="O1892" s="137"/>
      <c r="P1892" s="137"/>
      <c r="Q1892" s="137"/>
      <c r="R1892" s="137"/>
      <c r="S1892" s="137"/>
      <c r="T1892" s="137"/>
    </row>
    <row r="1893" spans="1:20" ht="15.75" x14ac:dyDescent="0.25">
      <c r="A1893" s="132"/>
      <c r="B1893" s="132"/>
      <c r="C1893" s="132"/>
      <c r="D1893" s="132"/>
      <c r="E1893" s="215"/>
      <c r="F1893" s="133"/>
      <c r="N1893" s="137"/>
      <c r="O1893" s="137"/>
      <c r="P1893" s="137"/>
      <c r="Q1893" s="137"/>
      <c r="R1893" s="137"/>
      <c r="S1893" s="137"/>
      <c r="T1893" s="137"/>
    </row>
    <row r="1894" spans="1:20" ht="15.75" x14ac:dyDescent="0.25">
      <c r="A1894" s="132"/>
      <c r="B1894" s="132"/>
      <c r="C1894" s="132"/>
      <c r="D1894" s="132"/>
      <c r="E1894" s="215"/>
      <c r="F1894" s="133"/>
      <c r="N1894" s="137"/>
      <c r="O1894" s="137"/>
      <c r="P1894" s="137"/>
      <c r="Q1894" s="137"/>
      <c r="R1894" s="137"/>
      <c r="S1894" s="137"/>
      <c r="T1894" s="137"/>
    </row>
    <row r="1895" spans="1:20" ht="15.75" x14ac:dyDescent="0.25">
      <c r="A1895" s="132"/>
      <c r="B1895" s="132"/>
      <c r="C1895" s="132"/>
      <c r="D1895" s="132"/>
      <c r="E1895" s="215"/>
      <c r="F1895" s="133"/>
      <c r="N1895" s="137"/>
      <c r="O1895" s="137"/>
      <c r="P1895" s="137"/>
      <c r="Q1895" s="137"/>
      <c r="R1895" s="137"/>
      <c r="S1895" s="137"/>
      <c r="T1895" s="137"/>
    </row>
    <row r="1896" spans="1:20" ht="15.75" x14ac:dyDescent="0.25">
      <c r="A1896" s="264" t="s">
        <v>11</v>
      </c>
      <c r="B1896" s="264"/>
      <c r="C1896" s="264"/>
      <c r="D1896" s="264" t="s">
        <v>12</v>
      </c>
      <c r="E1896" s="265"/>
      <c r="F1896" s="264"/>
      <c r="N1896" s="137"/>
      <c r="O1896" s="137"/>
      <c r="P1896" s="137"/>
      <c r="Q1896" s="137"/>
      <c r="R1896" s="137"/>
      <c r="S1896" s="137"/>
      <c r="T1896" s="137"/>
    </row>
    <row r="1897" spans="1:20" ht="15.75" x14ac:dyDescent="0.25">
      <c r="A1897" s="152"/>
      <c r="B1897" s="152"/>
      <c r="C1897" s="152"/>
      <c r="D1897" s="152"/>
      <c r="E1897" s="223"/>
      <c r="F1897" s="152"/>
      <c r="N1897" s="137"/>
      <c r="O1897" s="137"/>
      <c r="P1897" s="137"/>
      <c r="Q1897" s="137"/>
      <c r="R1897" s="137"/>
      <c r="S1897" s="137"/>
      <c r="T1897" s="137"/>
    </row>
    <row r="1898" spans="1:20" ht="15.75" x14ac:dyDescent="0.25">
      <c r="A1898" s="152"/>
      <c r="B1898" s="152"/>
      <c r="C1898" s="152"/>
      <c r="D1898" s="152"/>
      <c r="E1898" s="223"/>
      <c r="F1898" s="152"/>
      <c r="N1898" s="137"/>
      <c r="O1898" s="137"/>
      <c r="P1898" s="137"/>
      <c r="Q1898" s="137"/>
      <c r="R1898" s="137"/>
      <c r="S1898" s="137"/>
      <c r="T1898" s="137"/>
    </row>
    <row r="1899" spans="1:20" x14ac:dyDescent="0.25">
      <c r="A1899" s="135"/>
      <c r="B1899" s="245" t="s">
        <v>183</v>
      </c>
      <c r="C1899" s="245"/>
      <c r="D1899" s="135"/>
      <c r="E1899" s="217"/>
      <c r="F1899" s="135"/>
      <c r="N1899" s="137"/>
      <c r="O1899" s="137"/>
      <c r="P1899" s="137"/>
      <c r="Q1899" s="137"/>
      <c r="R1899" s="137"/>
      <c r="S1899" s="137"/>
      <c r="T1899" s="137"/>
    </row>
    <row r="1900" spans="1:20" x14ac:dyDescent="0.25">
      <c r="A1900" s="135"/>
      <c r="B1900" s="151" t="s">
        <v>3282</v>
      </c>
      <c r="C1900" s="151"/>
      <c r="D1900" s="135"/>
      <c r="E1900" s="217"/>
      <c r="F1900" s="135"/>
      <c r="N1900" s="137"/>
      <c r="O1900" s="137"/>
      <c r="P1900" s="137"/>
      <c r="Q1900" s="137"/>
      <c r="R1900" s="137"/>
      <c r="S1900" s="137"/>
      <c r="T1900" s="137"/>
    </row>
    <row r="1901" spans="1:20" x14ac:dyDescent="0.25">
      <c r="A1901" s="135"/>
      <c r="B1901" s="151" t="s">
        <v>2131</v>
      </c>
      <c r="C1901" s="151"/>
      <c r="D1901" s="151"/>
      <c r="E1901" s="217"/>
      <c r="F1901" s="135"/>
      <c r="N1901" s="137"/>
      <c r="O1901" s="137"/>
      <c r="P1901" s="137"/>
      <c r="Q1901" s="137"/>
      <c r="R1901" s="137"/>
      <c r="S1901" s="137"/>
      <c r="T1901" s="137"/>
    </row>
    <row r="1902" spans="1:20" x14ac:dyDescent="0.25">
      <c r="A1902" s="135"/>
      <c r="B1902" s="245" t="s">
        <v>3289</v>
      </c>
      <c r="C1902" s="245"/>
      <c r="D1902" s="135"/>
      <c r="E1902" s="217"/>
      <c r="F1902" s="135"/>
      <c r="N1902" s="137"/>
      <c r="O1902" s="137"/>
      <c r="P1902" s="137"/>
      <c r="Q1902" s="137"/>
      <c r="R1902" s="137"/>
      <c r="S1902" s="137"/>
      <c r="T1902" s="137"/>
    </row>
    <row r="1903" spans="1:20" x14ac:dyDescent="0.25">
      <c r="A1903" s="135"/>
      <c r="B1903" s="151" t="s">
        <v>3283</v>
      </c>
      <c r="C1903" s="151"/>
      <c r="D1903" s="135"/>
      <c r="E1903" s="217"/>
      <c r="F1903" s="135"/>
      <c r="N1903" s="137"/>
      <c r="O1903" s="137"/>
      <c r="P1903" s="137"/>
      <c r="Q1903" s="137"/>
      <c r="R1903" s="137"/>
      <c r="S1903" s="137"/>
      <c r="T1903" s="137"/>
    </row>
    <row r="1904" spans="1:20" x14ac:dyDescent="0.25">
      <c r="B1904" s="151" t="s">
        <v>3290</v>
      </c>
      <c r="N1904" s="137"/>
      <c r="O1904" s="137"/>
      <c r="P1904" s="137"/>
      <c r="Q1904" s="137"/>
      <c r="R1904" s="137"/>
      <c r="S1904" s="137"/>
      <c r="T1904" s="137"/>
    </row>
    <row r="1905" spans="1:20" x14ac:dyDescent="0.25">
      <c r="N1905" s="137"/>
      <c r="O1905" s="137"/>
      <c r="P1905" s="137"/>
      <c r="Q1905" s="137"/>
      <c r="R1905" s="137"/>
      <c r="S1905" s="137"/>
      <c r="T1905" s="137"/>
    </row>
    <row r="1906" spans="1:20" x14ac:dyDescent="0.25">
      <c r="N1906" s="137"/>
      <c r="O1906" s="137"/>
      <c r="P1906" s="137"/>
      <c r="Q1906" s="137"/>
      <c r="R1906" s="137"/>
      <c r="S1906" s="137"/>
      <c r="T1906" s="137"/>
    </row>
    <row r="1907" spans="1:20" x14ac:dyDescent="0.25">
      <c r="N1907" s="137"/>
      <c r="O1907" s="137"/>
      <c r="P1907" s="137"/>
      <c r="Q1907" s="137"/>
      <c r="R1907" s="137"/>
      <c r="S1907" s="137"/>
      <c r="T1907" s="137"/>
    </row>
    <row r="1908" spans="1:20" x14ac:dyDescent="0.25">
      <c r="N1908" s="137"/>
      <c r="O1908" s="137"/>
      <c r="P1908" s="137"/>
      <c r="Q1908" s="137"/>
      <c r="R1908" s="137"/>
      <c r="S1908" s="137"/>
      <c r="T1908" s="137"/>
    </row>
    <row r="1909" spans="1:20" x14ac:dyDescent="0.25">
      <c r="N1909" s="137"/>
      <c r="O1909" s="137"/>
      <c r="P1909" s="137"/>
      <c r="Q1909" s="137"/>
      <c r="R1909" s="137"/>
      <c r="S1909" s="137"/>
      <c r="T1909" s="137"/>
    </row>
    <row r="1910" spans="1:20" ht="18.75" x14ac:dyDescent="0.3">
      <c r="A1910" s="248" t="s">
        <v>166</v>
      </c>
      <c r="B1910" s="248"/>
      <c r="C1910" s="248"/>
      <c r="D1910" s="248"/>
      <c r="E1910" s="266"/>
      <c r="F1910" s="248"/>
      <c r="N1910" s="137"/>
      <c r="O1910" s="137"/>
      <c r="P1910" s="137"/>
      <c r="Q1910" s="137"/>
      <c r="R1910" s="137"/>
      <c r="S1910" s="137"/>
      <c r="T1910" s="137"/>
    </row>
    <row r="1911" spans="1:20" ht="18.75" x14ac:dyDescent="0.3">
      <c r="A1911" s="249" t="s">
        <v>0</v>
      </c>
      <c r="B1911" s="249"/>
      <c r="C1911" s="249"/>
      <c r="D1911" s="249"/>
      <c r="E1911" s="267"/>
      <c r="F1911" s="249"/>
      <c r="N1911" s="137"/>
      <c r="O1911" s="137"/>
      <c r="P1911" s="137"/>
      <c r="Q1911" s="137"/>
      <c r="R1911" s="137"/>
      <c r="S1911" s="137"/>
      <c r="T1911" s="137"/>
    </row>
    <row r="1912" spans="1:20" ht="18.75" x14ac:dyDescent="0.3">
      <c r="A1912" s="148"/>
      <c r="B1912" s="148"/>
      <c r="C1912" s="148"/>
      <c r="D1912" s="148"/>
      <c r="E1912" s="220"/>
      <c r="F1912" s="148"/>
      <c r="N1912" s="137"/>
      <c r="O1912" s="137"/>
      <c r="P1912" s="137"/>
      <c r="Q1912" s="137"/>
      <c r="R1912" s="137"/>
      <c r="S1912" s="137"/>
      <c r="T1912" s="137"/>
    </row>
    <row r="1913" spans="1:20" ht="22.5" x14ac:dyDescent="0.3">
      <c r="A1913" s="250" t="s">
        <v>1565</v>
      </c>
      <c r="B1913" s="250"/>
      <c r="C1913" s="250"/>
      <c r="D1913" s="250"/>
      <c r="E1913" s="274"/>
      <c r="F1913" s="250"/>
      <c r="N1913" s="137"/>
      <c r="O1913" s="137"/>
      <c r="P1913" s="137"/>
      <c r="Q1913" s="137"/>
      <c r="R1913" s="137"/>
      <c r="S1913" s="137"/>
      <c r="T1913" s="137"/>
    </row>
    <row r="1914" spans="1:20" ht="24" customHeight="1" x14ac:dyDescent="0.25">
      <c r="A1914" s="109" t="s">
        <v>1</v>
      </c>
      <c r="B1914" s="109" t="s">
        <v>2</v>
      </c>
      <c r="C1914" s="109" t="s">
        <v>3</v>
      </c>
      <c r="D1914" s="109" t="s">
        <v>5</v>
      </c>
      <c r="E1914" s="219" t="s">
        <v>6</v>
      </c>
      <c r="F1914" s="109" t="s">
        <v>1564</v>
      </c>
      <c r="G1914" s="137"/>
      <c r="N1914" s="137"/>
      <c r="O1914" s="137"/>
      <c r="P1914" s="137"/>
      <c r="Q1914" s="137"/>
      <c r="R1914" s="137"/>
      <c r="S1914" s="137"/>
      <c r="T1914" s="137"/>
    </row>
    <row r="1915" spans="1:20" ht="15.6" customHeight="1" x14ac:dyDescent="0.25">
      <c r="A1915" s="153">
        <v>1</v>
      </c>
      <c r="B1915" s="128" t="s">
        <v>2990</v>
      </c>
      <c r="C1915" s="154" t="s">
        <v>2907</v>
      </c>
      <c r="D1915" s="155" t="s">
        <v>1848</v>
      </c>
      <c r="E1915" s="211">
        <v>150000</v>
      </c>
      <c r="F1915" s="153"/>
      <c r="G1915" s="32">
        <v>150000</v>
      </c>
      <c r="H1915" s="125"/>
      <c r="I1915" s="125"/>
      <c r="J1915" s="126"/>
      <c r="K1915" s="126"/>
      <c r="L1915" s="137"/>
      <c r="M1915" s="137"/>
      <c r="N1915" s="126"/>
      <c r="O1915" s="125"/>
      <c r="P1915" s="125"/>
      <c r="Q1915" s="137"/>
      <c r="R1915" s="137"/>
      <c r="S1915" s="137"/>
      <c r="T1915" s="137"/>
    </row>
    <row r="1916" spans="1:20" ht="15.6" customHeight="1" x14ac:dyDescent="0.25">
      <c r="A1916" s="153">
        <v>2</v>
      </c>
      <c r="B1916" s="128" t="s">
        <v>2991</v>
      </c>
      <c r="C1916" s="154" t="s">
        <v>2908</v>
      </c>
      <c r="D1916" s="155" t="s">
        <v>1848</v>
      </c>
      <c r="E1916" s="211">
        <v>450000</v>
      </c>
      <c r="F1916" s="32" t="s">
        <v>2651</v>
      </c>
      <c r="G1916" s="32">
        <v>450000</v>
      </c>
      <c r="H1916" s="125"/>
      <c r="I1916" s="125"/>
      <c r="J1916" s="126"/>
      <c r="K1916" s="126"/>
      <c r="L1916" s="137"/>
      <c r="M1916" s="137"/>
      <c r="N1916" s="126"/>
      <c r="O1916" s="125"/>
      <c r="P1916" s="125"/>
      <c r="Q1916" s="137"/>
      <c r="R1916" s="137"/>
      <c r="S1916" s="137"/>
      <c r="T1916" s="137"/>
    </row>
    <row r="1917" spans="1:20" ht="15.6" customHeight="1" x14ac:dyDescent="0.25">
      <c r="A1917" s="153">
        <v>3</v>
      </c>
      <c r="B1917" s="128" t="s">
        <v>2992</v>
      </c>
      <c r="C1917" s="154" t="s">
        <v>2909</v>
      </c>
      <c r="D1917" s="155" t="s">
        <v>1848</v>
      </c>
      <c r="E1917" s="211">
        <v>150000</v>
      </c>
      <c r="F1917" s="32"/>
      <c r="G1917" s="32">
        <v>150000</v>
      </c>
      <c r="H1917" s="125"/>
      <c r="I1917" s="125"/>
      <c r="J1917" s="126"/>
      <c r="K1917" s="126"/>
      <c r="L1917" s="137"/>
      <c r="M1917" s="137"/>
      <c r="N1917" s="126"/>
      <c r="O1917" s="125"/>
      <c r="P1917" s="125"/>
      <c r="Q1917" s="137"/>
      <c r="R1917" s="137"/>
      <c r="S1917" s="137"/>
      <c r="T1917" s="137"/>
    </row>
    <row r="1918" spans="1:20" ht="15.6" customHeight="1" x14ac:dyDescent="0.25">
      <c r="A1918" s="153">
        <v>4</v>
      </c>
      <c r="B1918" s="128" t="s">
        <v>2993</v>
      </c>
      <c r="C1918" s="154" t="s">
        <v>2910</v>
      </c>
      <c r="D1918" s="155" t="s">
        <v>1848</v>
      </c>
      <c r="E1918" s="211">
        <v>150000</v>
      </c>
      <c r="F1918" s="153"/>
      <c r="G1918" s="32">
        <v>150000</v>
      </c>
      <c r="H1918" s="125"/>
      <c r="I1918" s="125"/>
      <c r="J1918" s="126"/>
      <c r="K1918" s="126"/>
      <c r="L1918" s="137"/>
      <c r="M1918" s="137"/>
      <c r="N1918" s="126"/>
      <c r="O1918" s="125"/>
      <c r="P1918" s="125"/>
      <c r="Q1918" s="137"/>
      <c r="R1918" s="137"/>
      <c r="S1918" s="137"/>
      <c r="T1918" s="137"/>
    </row>
    <row r="1919" spans="1:20" ht="15.6" customHeight="1" x14ac:dyDescent="0.25">
      <c r="A1919" s="153">
        <v>5</v>
      </c>
      <c r="B1919" s="128" t="s">
        <v>2994</v>
      </c>
      <c r="C1919" s="154" t="s">
        <v>2911</v>
      </c>
      <c r="D1919" s="155" t="s">
        <v>1848</v>
      </c>
      <c r="E1919" s="211">
        <v>150000</v>
      </c>
      <c r="F1919" s="153"/>
      <c r="G1919" s="32">
        <v>150000</v>
      </c>
      <c r="H1919" s="156">
        <f>SUM(E1915:E1929)</f>
        <v>3300000</v>
      </c>
      <c r="I1919" s="125"/>
      <c r="J1919" s="126"/>
      <c r="K1919" s="126"/>
      <c r="L1919" s="137"/>
      <c r="M1919" s="137"/>
      <c r="N1919" s="126"/>
      <c r="O1919" s="125"/>
      <c r="P1919" s="125"/>
      <c r="Q1919" s="137"/>
      <c r="R1919" s="137"/>
      <c r="S1919" s="137"/>
      <c r="T1919" s="137"/>
    </row>
    <row r="1920" spans="1:20" ht="15.6" customHeight="1" x14ac:dyDescent="0.25">
      <c r="A1920" s="153">
        <v>6</v>
      </c>
      <c r="B1920" s="128" t="s">
        <v>2995</v>
      </c>
      <c r="C1920" s="154" t="s">
        <v>2912</v>
      </c>
      <c r="D1920" s="155" t="s">
        <v>1848</v>
      </c>
      <c r="E1920" s="211">
        <v>750000</v>
      </c>
      <c r="F1920" s="153" t="s">
        <v>3105</v>
      </c>
      <c r="G1920" s="32">
        <v>750000</v>
      </c>
      <c r="H1920" s="125"/>
      <c r="I1920" s="125"/>
      <c r="J1920" s="126"/>
      <c r="K1920" s="126"/>
      <c r="L1920" s="137"/>
      <c r="M1920" s="137"/>
      <c r="N1920" s="126"/>
      <c r="O1920" s="125"/>
      <c r="P1920" s="125"/>
      <c r="Q1920" s="137"/>
      <c r="R1920" s="137"/>
      <c r="S1920" s="137"/>
      <c r="T1920" s="137"/>
    </row>
    <row r="1921" spans="1:20" ht="15.6" customHeight="1" x14ac:dyDescent="0.25">
      <c r="A1921" s="153">
        <v>7</v>
      </c>
      <c r="B1921" s="128" t="s">
        <v>2996</v>
      </c>
      <c r="C1921" s="154" t="s">
        <v>2913</v>
      </c>
      <c r="D1921" s="155" t="s">
        <v>1848</v>
      </c>
      <c r="E1921" s="211">
        <v>150000</v>
      </c>
      <c r="F1921" s="153"/>
      <c r="G1921" s="32">
        <v>150000</v>
      </c>
      <c r="H1921" s="125"/>
      <c r="I1921" s="125"/>
      <c r="J1921" s="126"/>
      <c r="K1921" s="126"/>
      <c r="L1921" s="137"/>
      <c r="M1921" s="137"/>
      <c r="N1921" s="126"/>
      <c r="O1921" s="125"/>
      <c r="P1921" s="125"/>
      <c r="Q1921" s="137"/>
      <c r="R1921" s="137"/>
      <c r="S1921" s="137"/>
      <c r="T1921" s="137"/>
    </row>
    <row r="1922" spans="1:20" ht="15.6" customHeight="1" x14ac:dyDescent="0.25">
      <c r="A1922" s="153">
        <v>8</v>
      </c>
      <c r="B1922" s="128" t="s">
        <v>2997</v>
      </c>
      <c r="C1922" s="154" t="s">
        <v>2914</v>
      </c>
      <c r="D1922" s="155" t="s">
        <v>1848</v>
      </c>
      <c r="E1922" s="211">
        <v>150000</v>
      </c>
      <c r="F1922" s="153"/>
      <c r="G1922" s="32">
        <v>150000</v>
      </c>
      <c r="H1922" s="125"/>
      <c r="I1922" s="125"/>
      <c r="J1922" s="126"/>
      <c r="K1922" s="126"/>
      <c r="L1922" s="137"/>
      <c r="M1922" s="137"/>
      <c r="N1922" s="126"/>
      <c r="O1922" s="125"/>
      <c r="P1922" s="125"/>
      <c r="Q1922" s="137"/>
      <c r="R1922" s="137"/>
      <c r="S1922" s="137"/>
      <c r="T1922" s="137"/>
    </row>
    <row r="1923" spans="1:20" ht="15.6" customHeight="1" x14ac:dyDescent="0.25">
      <c r="A1923" s="153">
        <v>9</v>
      </c>
      <c r="B1923" s="128" t="s">
        <v>2998</v>
      </c>
      <c r="C1923" s="154" t="s">
        <v>2915</v>
      </c>
      <c r="D1923" s="155" t="s">
        <v>1848</v>
      </c>
      <c r="E1923" s="211">
        <v>300000</v>
      </c>
      <c r="F1923" s="153"/>
      <c r="G1923" s="32">
        <v>300000</v>
      </c>
      <c r="H1923" s="125"/>
      <c r="I1923" s="125"/>
      <c r="J1923" s="126"/>
      <c r="K1923" s="126"/>
      <c r="L1923" s="137"/>
      <c r="M1923" s="137"/>
      <c r="N1923" s="126"/>
      <c r="O1923" s="125"/>
      <c r="P1923" s="125"/>
      <c r="Q1923" s="137"/>
      <c r="R1923" s="137"/>
      <c r="S1923" s="137"/>
      <c r="T1923" s="137"/>
    </row>
    <row r="1924" spans="1:20" ht="15.6" customHeight="1" x14ac:dyDescent="0.25">
      <c r="A1924" s="153">
        <v>10</v>
      </c>
      <c r="B1924" s="128" t="s">
        <v>2999</v>
      </c>
      <c r="C1924" s="154" t="s">
        <v>2916</v>
      </c>
      <c r="D1924" s="155" t="s">
        <v>1848</v>
      </c>
      <c r="E1924" s="211">
        <v>150000</v>
      </c>
      <c r="F1924" s="153"/>
      <c r="G1924" s="32">
        <v>150000</v>
      </c>
      <c r="H1924" s="125"/>
      <c r="I1924" s="125"/>
      <c r="J1924" s="126"/>
      <c r="K1924" s="126"/>
      <c r="L1924" s="137"/>
      <c r="M1924" s="137"/>
      <c r="N1924" s="126"/>
      <c r="O1924" s="125"/>
      <c r="P1924" s="125"/>
      <c r="Q1924" s="137"/>
      <c r="R1924" s="137"/>
      <c r="S1924" s="137"/>
      <c r="T1924" s="137"/>
    </row>
    <row r="1925" spans="1:20" ht="15.6" customHeight="1" x14ac:dyDescent="0.25">
      <c r="A1925" s="153">
        <v>11</v>
      </c>
      <c r="B1925" s="128" t="s">
        <v>3000</v>
      </c>
      <c r="C1925" s="154" t="s">
        <v>2917</v>
      </c>
      <c r="D1925" s="155" t="s">
        <v>1848</v>
      </c>
      <c r="E1925" s="211">
        <v>150000</v>
      </c>
      <c r="F1925" s="153"/>
      <c r="G1925" s="32">
        <v>150000</v>
      </c>
      <c r="H1925" s="125"/>
      <c r="I1925" s="125"/>
      <c r="J1925" s="126"/>
      <c r="K1925" s="126"/>
      <c r="L1925" s="137"/>
      <c r="M1925" s="137"/>
      <c r="N1925" s="126"/>
      <c r="O1925" s="125"/>
      <c r="P1925" s="125"/>
      <c r="Q1925" s="137"/>
      <c r="R1925" s="137"/>
      <c r="S1925" s="137"/>
      <c r="T1925" s="137"/>
    </row>
    <row r="1926" spans="1:20" ht="15.6" customHeight="1" x14ac:dyDescent="0.25">
      <c r="A1926" s="153">
        <v>12</v>
      </c>
      <c r="B1926" s="128" t="s">
        <v>3001</v>
      </c>
      <c r="C1926" s="154" t="s">
        <v>2918</v>
      </c>
      <c r="D1926" s="155" t="s">
        <v>1848</v>
      </c>
      <c r="E1926" s="211">
        <v>150000</v>
      </c>
      <c r="F1926" s="153"/>
      <c r="G1926" s="32">
        <v>150000</v>
      </c>
      <c r="H1926" s="125"/>
      <c r="I1926" s="125"/>
      <c r="J1926" s="126"/>
      <c r="K1926" s="126"/>
      <c r="L1926" s="137"/>
      <c r="M1926" s="137"/>
      <c r="N1926" s="126"/>
      <c r="O1926" s="125"/>
      <c r="P1926" s="125"/>
      <c r="Q1926" s="137"/>
      <c r="R1926" s="137"/>
      <c r="S1926" s="137"/>
      <c r="T1926" s="137"/>
    </row>
    <row r="1927" spans="1:20" ht="15.6" customHeight="1" x14ac:dyDescent="0.25">
      <c r="A1927" s="153">
        <v>13</v>
      </c>
      <c r="B1927" s="128" t="s">
        <v>3002</v>
      </c>
      <c r="C1927" s="154" t="s">
        <v>2919</v>
      </c>
      <c r="D1927" s="155" t="s">
        <v>1848</v>
      </c>
      <c r="E1927" s="211">
        <v>150000</v>
      </c>
      <c r="F1927" s="153"/>
      <c r="G1927" s="32">
        <v>150000</v>
      </c>
      <c r="H1927" s="125"/>
      <c r="I1927" s="125"/>
      <c r="J1927" s="126"/>
      <c r="K1927" s="126"/>
      <c r="L1927" s="137"/>
      <c r="M1927" s="137"/>
      <c r="N1927" s="126"/>
      <c r="O1927" s="125"/>
      <c r="P1927" s="125"/>
      <c r="Q1927" s="137"/>
      <c r="R1927" s="137"/>
      <c r="S1927" s="137"/>
      <c r="T1927" s="137"/>
    </row>
    <row r="1928" spans="1:20" ht="15.6" customHeight="1" x14ac:dyDescent="0.25">
      <c r="A1928" s="153">
        <v>14</v>
      </c>
      <c r="B1928" s="128" t="s">
        <v>3003</v>
      </c>
      <c r="C1928" s="154" t="s">
        <v>2920</v>
      </c>
      <c r="D1928" s="155" t="s">
        <v>1848</v>
      </c>
      <c r="E1928" s="211">
        <v>150000</v>
      </c>
      <c r="F1928" s="153"/>
      <c r="G1928" s="32">
        <v>150000</v>
      </c>
      <c r="H1928" s="125"/>
      <c r="I1928" s="125"/>
      <c r="J1928" s="126"/>
      <c r="K1928" s="126"/>
      <c r="L1928" s="137"/>
      <c r="M1928" s="137"/>
      <c r="N1928" s="126"/>
      <c r="O1928" s="125"/>
      <c r="P1928" s="125"/>
      <c r="Q1928" s="137"/>
      <c r="R1928" s="137"/>
      <c r="S1928" s="137"/>
      <c r="T1928" s="137"/>
    </row>
    <row r="1929" spans="1:20" ht="15.6" customHeight="1" x14ac:dyDescent="0.25">
      <c r="A1929" s="153">
        <v>15</v>
      </c>
      <c r="B1929" s="128" t="s">
        <v>3004</v>
      </c>
      <c r="C1929" s="154" t="s">
        <v>2921</v>
      </c>
      <c r="D1929" s="155" t="s">
        <v>1848</v>
      </c>
      <c r="E1929" s="211">
        <v>150000</v>
      </c>
      <c r="F1929" s="153"/>
      <c r="G1929" s="32">
        <v>150000</v>
      </c>
      <c r="H1929" s="125"/>
      <c r="I1929" s="125"/>
      <c r="J1929" s="126"/>
      <c r="K1929" s="126"/>
      <c r="L1929" s="137"/>
      <c r="M1929" s="137"/>
      <c r="N1929" s="126"/>
      <c r="O1929" s="125"/>
      <c r="P1929" s="125"/>
      <c r="Q1929" s="137"/>
      <c r="R1929" s="137"/>
      <c r="S1929" s="137"/>
      <c r="T1929" s="137"/>
    </row>
    <row r="1930" spans="1:20" ht="15.6" customHeight="1" x14ac:dyDescent="0.25">
      <c r="A1930" s="153">
        <v>16</v>
      </c>
      <c r="B1930" s="128" t="s">
        <v>3005</v>
      </c>
      <c r="C1930" s="154" t="s">
        <v>2922</v>
      </c>
      <c r="D1930" s="155" t="s">
        <v>1848</v>
      </c>
      <c r="E1930" s="211">
        <v>150000</v>
      </c>
      <c r="F1930" s="153"/>
      <c r="G1930" s="136" t="s">
        <v>2565</v>
      </c>
      <c r="H1930" s="32">
        <v>150000</v>
      </c>
      <c r="I1930" s="125"/>
      <c r="J1930" s="126"/>
      <c r="K1930" s="126"/>
      <c r="L1930" s="137"/>
      <c r="M1930" s="137"/>
      <c r="N1930" s="126"/>
      <c r="O1930" s="125"/>
      <c r="P1930" s="125"/>
      <c r="Q1930" s="137"/>
      <c r="R1930" s="137"/>
      <c r="S1930" s="137"/>
      <c r="T1930" s="137"/>
    </row>
    <row r="1931" spans="1:20" ht="15.6" customHeight="1" x14ac:dyDescent="0.25">
      <c r="A1931" s="153">
        <v>17</v>
      </c>
      <c r="B1931" s="128" t="s">
        <v>3006</v>
      </c>
      <c r="C1931" s="154" t="s">
        <v>2923</v>
      </c>
      <c r="D1931" s="155" t="s">
        <v>1848</v>
      </c>
      <c r="E1931" s="211">
        <v>150000</v>
      </c>
      <c r="F1931" s="153"/>
      <c r="G1931" s="136" t="s">
        <v>2565</v>
      </c>
      <c r="H1931" s="32">
        <v>150000</v>
      </c>
      <c r="I1931" s="125"/>
      <c r="J1931" s="126"/>
      <c r="K1931" s="126"/>
      <c r="L1931" s="137"/>
      <c r="M1931" s="137"/>
      <c r="N1931" s="126"/>
      <c r="O1931" s="125"/>
      <c r="P1931" s="125"/>
      <c r="Q1931" s="137"/>
      <c r="R1931" s="137"/>
      <c r="S1931" s="137"/>
      <c r="T1931" s="137"/>
    </row>
    <row r="1932" spans="1:20" ht="15.6" customHeight="1" x14ac:dyDescent="0.25">
      <c r="A1932" s="153">
        <v>18</v>
      </c>
      <c r="B1932" s="128" t="s">
        <v>3007</v>
      </c>
      <c r="C1932" s="154" t="s">
        <v>2924</v>
      </c>
      <c r="D1932" s="155" t="s">
        <v>1848</v>
      </c>
      <c r="E1932" s="211">
        <v>150000</v>
      </c>
      <c r="F1932" s="153"/>
      <c r="G1932" s="136" t="s">
        <v>2565</v>
      </c>
      <c r="H1932" s="32">
        <v>150000</v>
      </c>
      <c r="I1932" s="125"/>
      <c r="J1932" s="126"/>
      <c r="K1932" s="126"/>
      <c r="L1932" s="137"/>
      <c r="M1932" s="137"/>
      <c r="N1932" s="126"/>
      <c r="O1932" s="125"/>
      <c r="P1932" s="125"/>
      <c r="Q1932" s="137"/>
      <c r="R1932" s="137"/>
      <c r="S1932" s="137"/>
      <c r="T1932" s="137"/>
    </row>
    <row r="1933" spans="1:20" ht="15.6" customHeight="1" x14ac:dyDescent="0.25">
      <c r="A1933" s="153">
        <v>19</v>
      </c>
      <c r="B1933" s="128" t="s">
        <v>3008</v>
      </c>
      <c r="C1933" s="154" t="s">
        <v>2925</v>
      </c>
      <c r="D1933" s="155" t="s">
        <v>1848</v>
      </c>
      <c r="E1933" s="211">
        <v>150000</v>
      </c>
      <c r="F1933" s="153"/>
      <c r="G1933" s="136" t="s">
        <v>2565</v>
      </c>
      <c r="H1933" s="32">
        <v>150000</v>
      </c>
      <c r="I1933" s="125"/>
      <c r="J1933" s="126"/>
      <c r="K1933" s="126"/>
      <c r="L1933" s="137"/>
      <c r="M1933" s="137"/>
      <c r="N1933" s="126"/>
      <c r="O1933" s="125"/>
      <c r="P1933" s="125"/>
      <c r="Q1933" s="137"/>
      <c r="R1933" s="137"/>
      <c r="S1933" s="137"/>
      <c r="T1933" s="137"/>
    </row>
    <row r="1934" spans="1:20" ht="15.6" customHeight="1" x14ac:dyDescent="0.25">
      <c r="A1934" s="153">
        <v>20</v>
      </c>
      <c r="B1934" s="128" t="s">
        <v>3009</v>
      </c>
      <c r="C1934" s="154" t="s">
        <v>2926</v>
      </c>
      <c r="D1934" s="155" t="s">
        <v>1848</v>
      </c>
      <c r="E1934" s="211">
        <v>150000</v>
      </c>
      <c r="F1934" s="153"/>
      <c r="G1934" s="136" t="s">
        <v>2565</v>
      </c>
      <c r="H1934" s="32">
        <v>150000</v>
      </c>
      <c r="I1934" s="125"/>
      <c r="J1934" s="126"/>
      <c r="K1934" s="126"/>
      <c r="L1934" s="137"/>
      <c r="M1934" s="137"/>
      <c r="N1934" s="126"/>
      <c r="O1934" s="125"/>
      <c r="P1934" s="125"/>
      <c r="Q1934" s="137"/>
      <c r="R1934" s="137"/>
      <c r="S1934" s="137"/>
      <c r="T1934" s="137"/>
    </row>
    <row r="1935" spans="1:20" ht="15.6" customHeight="1" x14ac:dyDescent="0.25">
      <c r="A1935" s="153">
        <v>21</v>
      </c>
      <c r="B1935" s="128" t="s">
        <v>3010</v>
      </c>
      <c r="C1935" s="154" t="s">
        <v>2927</v>
      </c>
      <c r="D1935" s="155" t="s">
        <v>1848</v>
      </c>
      <c r="E1935" s="211">
        <v>150000</v>
      </c>
      <c r="F1935" s="153"/>
      <c r="G1935" s="136" t="s">
        <v>2565</v>
      </c>
      <c r="H1935" s="32">
        <v>150000</v>
      </c>
      <c r="I1935" s="125"/>
      <c r="J1935" s="126"/>
      <c r="K1935" s="126"/>
      <c r="L1935" s="137"/>
      <c r="M1935" s="137"/>
      <c r="N1935" s="126"/>
      <c r="O1935" s="125"/>
      <c r="P1935" s="125"/>
      <c r="Q1935" s="137"/>
      <c r="R1935" s="137"/>
      <c r="S1935" s="137"/>
      <c r="T1935" s="137"/>
    </row>
    <row r="1936" spans="1:20" ht="15.6" customHeight="1" x14ac:dyDescent="0.25">
      <c r="A1936" s="153">
        <v>22</v>
      </c>
      <c r="B1936" s="128" t="s">
        <v>3011</v>
      </c>
      <c r="C1936" s="154" t="s">
        <v>2928</v>
      </c>
      <c r="D1936" s="155" t="s">
        <v>1848</v>
      </c>
      <c r="E1936" s="211">
        <v>150000</v>
      </c>
      <c r="F1936" s="153"/>
      <c r="G1936" s="136" t="s">
        <v>2565</v>
      </c>
      <c r="H1936" s="32">
        <v>150000</v>
      </c>
      <c r="I1936" s="125"/>
      <c r="J1936" s="126"/>
      <c r="K1936" s="126"/>
      <c r="L1936" s="137"/>
      <c r="M1936" s="137"/>
      <c r="N1936" s="126"/>
      <c r="O1936" s="125"/>
      <c r="P1936" s="125"/>
      <c r="Q1936" s="137"/>
      <c r="R1936" s="137"/>
      <c r="S1936" s="137"/>
      <c r="T1936" s="137"/>
    </row>
    <row r="1937" spans="1:20" ht="15.6" customHeight="1" x14ac:dyDescent="0.25">
      <c r="A1937" s="153">
        <v>23</v>
      </c>
      <c r="B1937" s="128" t="s">
        <v>3012</v>
      </c>
      <c r="C1937" s="154" t="s">
        <v>2929</v>
      </c>
      <c r="D1937" s="155" t="s">
        <v>1848</v>
      </c>
      <c r="E1937" s="211">
        <v>150000</v>
      </c>
      <c r="F1937" s="153"/>
      <c r="G1937" s="136" t="s">
        <v>2565</v>
      </c>
      <c r="H1937" s="32">
        <v>150000</v>
      </c>
      <c r="I1937" s="125"/>
      <c r="J1937" s="126"/>
      <c r="K1937" s="126"/>
      <c r="L1937" s="137"/>
      <c r="M1937" s="137"/>
      <c r="N1937" s="126"/>
      <c r="O1937" s="125"/>
      <c r="P1937" s="125"/>
      <c r="Q1937" s="137"/>
      <c r="R1937" s="137"/>
      <c r="S1937" s="137"/>
      <c r="T1937" s="137"/>
    </row>
    <row r="1938" spans="1:20" ht="15.6" customHeight="1" x14ac:dyDescent="0.25">
      <c r="A1938" s="153">
        <v>24</v>
      </c>
      <c r="B1938" s="128" t="s">
        <v>3013</v>
      </c>
      <c r="C1938" s="154" t="s">
        <v>2930</v>
      </c>
      <c r="D1938" s="155" t="s">
        <v>1848</v>
      </c>
      <c r="E1938" s="211">
        <v>150000</v>
      </c>
      <c r="F1938" s="153"/>
      <c r="G1938" s="136" t="s">
        <v>2565</v>
      </c>
      <c r="H1938" s="32">
        <v>150000</v>
      </c>
      <c r="I1938" s="125"/>
      <c r="J1938" s="126"/>
      <c r="K1938" s="126"/>
      <c r="L1938" s="137"/>
      <c r="M1938" s="137"/>
      <c r="N1938" s="126"/>
      <c r="O1938" s="125"/>
      <c r="P1938" s="125"/>
      <c r="Q1938" s="137"/>
      <c r="R1938" s="137"/>
      <c r="S1938" s="137"/>
      <c r="T1938" s="137"/>
    </row>
    <row r="1939" spans="1:20" ht="15.6" customHeight="1" x14ac:dyDescent="0.25">
      <c r="A1939" s="153">
        <v>25</v>
      </c>
      <c r="B1939" s="128" t="s">
        <v>3014</v>
      </c>
      <c r="C1939" s="154" t="s">
        <v>2931</v>
      </c>
      <c r="D1939" s="155" t="s">
        <v>1848</v>
      </c>
      <c r="E1939" s="211">
        <v>150000</v>
      </c>
      <c r="F1939" s="153"/>
      <c r="G1939" s="136" t="s">
        <v>2565</v>
      </c>
      <c r="H1939" s="32">
        <v>150000</v>
      </c>
      <c r="I1939" s="125"/>
      <c r="J1939" s="126"/>
      <c r="K1939" s="126"/>
      <c r="L1939" s="137"/>
      <c r="M1939" s="137"/>
      <c r="N1939" s="126"/>
      <c r="O1939" s="125"/>
      <c r="P1939" s="125"/>
      <c r="Q1939" s="137"/>
      <c r="R1939" s="137"/>
      <c r="S1939" s="137"/>
      <c r="T1939" s="137"/>
    </row>
    <row r="1940" spans="1:20" ht="15.6" customHeight="1" x14ac:dyDescent="0.25">
      <c r="A1940" s="153">
        <v>26</v>
      </c>
      <c r="B1940" s="128" t="s">
        <v>3015</v>
      </c>
      <c r="C1940" s="154" t="s">
        <v>2932</v>
      </c>
      <c r="D1940" s="155" t="s">
        <v>1848</v>
      </c>
      <c r="E1940" s="211">
        <v>1500000</v>
      </c>
      <c r="F1940" s="153" t="s">
        <v>3106</v>
      </c>
      <c r="G1940" s="136" t="s">
        <v>2565</v>
      </c>
      <c r="H1940" s="32">
        <v>1500000</v>
      </c>
      <c r="I1940" s="125"/>
      <c r="J1940" s="126"/>
      <c r="K1940" s="126"/>
      <c r="L1940" s="137"/>
      <c r="M1940" s="137"/>
      <c r="N1940" s="126"/>
      <c r="O1940" s="125"/>
      <c r="P1940" s="125"/>
      <c r="Q1940" s="137"/>
      <c r="R1940" s="137"/>
      <c r="S1940" s="137"/>
      <c r="T1940" s="137"/>
    </row>
    <row r="1941" spans="1:20" ht="15.6" customHeight="1" x14ac:dyDescent="0.25">
      <c r="A1941" s="153">
        <v>27</v>
      </c>
      <c r="B1941" s="128" t="s">
        <v>3016</v>
      </c>
      <c r="C1941" s="154" t="s">
        <v>2933</v>
      </c>
      <c r="D1941" s="155" t="s">
        <v>2577</v>
      </c>
      <c r="E1941" s="211">
        <v>430000</v>
      </c>
      <c r="F1941" s="153"/>
      <c r="G1941" s="136" t="s">
        <v>2565</v>
      </c>
      <c r="H1941" s="32">
        <v>430000</v>
      </c>
      <c r="I1941" s="125"/>
      <c r="J1941" s="126"/>
      <c r="K1941" s="126"/>
      <c r="L1941" s="137"/>
      <c r="M1941" s="137"/>
      <c r="N1941" s="126"/>
      <c r="O1941" s="125"/>
      <c r="P1941" s="125"/>
      <c r="Q1941" s="137"/>
      <c r="R1941" s="137"/>
      <c r="S1941" s="137"/>
      <c r="T1941" s="137"/>
    </row>
    <row r="1942" spans="1:20" ht="15.6" customHeight="1" x14ac:dyDescent="0.25">
      <c r="A1942" s="153">
        <v>28</v>
      </c>
      <c r="B1942" s="128" t="s">
        <v>3017</v>
      </c>
      <c r="C1942" s="154" t="s">
        <v>2934</v>
      </c>
      <c r="D1942" s="155" t="s">
        <v>1848</v>
      </c>
      <c r="E1942" s="211">
        <v>150000</v>
      </c>
      <c r="F1942" s="153"/>
      <c r="G1942" s="136" t="s">
        <v>2565</v>
      </c>
      <c r="H1942" s="32">
        <v>150000</v>
      </c>
      <c r="I1942" s="125"/>
      <c r="J1942" s="126"/>
      <c r="K1942" s="126"/>
      <c r="L1942" s="137"/>
      <c r="M1942" s="137"/>
      <c r="N1942" s="126"/>
      <c r="O1942" s="125"/>
      <c r="P1942" s="125"/>
      <c r="Q1942" s="137"/>
      <c r="R1942" s="137"/>
      <c r="S1942" s="137"/>
      <c r="T1942" s="137"/>
    </row>
    <row r="1943" spans="1:20" ht="15.6" customHeight="1" x14ac:dyDescent="0.25">
      <c r="A1943" s="153">
        <v>29</v>
      </c>
      <c r="B1943" s="128" t="s">
        <v>3018</v>
      </c>
      <c r="C1943" s="154" t="s">
        <v>2503</v>
      </c>
      <c r="D1943" s="155" t="s">
        <v>1848</v>
      </c>
      <c r="E1943" s="211">
        <v>150000</v>
      </c>
      <c r="F1943" s="153"/>
      <c r="G1943" s="136" t="s">
        <v>2565</v>
      </c>
      <c r="H1943" s="32">
        <v>150000</v>
      </c>
      <c r="I1943" s="125"/>
      <c r="J1943" s="126"/>
      <c r="K1943" s="126"/>
      <c r="L1943" s="137"/>
      <c r="M1943" s="137"/>
      <c r="N1943" s="126"/>
      <c r="O1943" s="125"/>
      <c r="P1943" s="125"/>
      <c r="Q1943" s="137"/>
      <c r="R1943" s="137"/>
      <c r="S1943" s="137"/>
      <c r="T1943" s="137"/>
    </row>
    <row r="1944" spans="1:20" ht="15.6" customHeight="1" x14ac:dyDescent="0.25">
      <c r="A1944" s="153">
        <v>30</v>
      </c>
      <c r="B1944" s="128" t="s">
        <v>3019</v>
      </c>
      <c r="C1944" s="154" t="s">
        <v>2935</v>
      </c>
      <c r="D1944" s="155" t="s">
        <v>2577</v>
      </c>
      <c r="E1944" s="211">
        <v>430000</v>
      </c>
      <c r="F1944" s="153"/>
      <c r="G1944" s="136" t="s">
        <v>2565</v>
      </c>
      <c r="H1944" s="32">
        <v>430000</v>
      </c>
      <c r="I1944" s="125"/>
      <c r="J1944" s="126"/>
      <c r="K1944" s="126"/>
      <c r="L1944" s="137"/>
      <c r="M1944" s="137"/>
      <c r="N1944" s="126"/>
      <c r="O1944" s="125"/>
      <c r="P1944" s="125"/>
      <c r="Q1944" s="137"/>
      <c r="R1944" s="137"/>
      <c r="S1944" s="137"/>
      <c r="T1944" s="137"/>
    </row>
    <row r="1945" spans="1:20" ht="15.6" customHeight="1" x14ac:dyDescent="0.25">
      <c r="A1945" s="153">
        <v>31</v>
      </c>
      <c r="B1945" s="128" t="s">
        <v>3020</v>
      </c>
      <c r="C1945" s="154" t="s">
        <v>2936</v>
      </c>
      <c r="D1945" s="155" t="s">
        <v>1848</v>
      </c>
      <c r="E1945" s="211">
        <v>150000</v>
      </c>
      <c r="F1945" s="153"/>
      <c r="G1945" s="136" t="s">
        <v>2565</v>
      </c>
      <c r="H1945" s="32">
        <v>150000</v>
      </c>
      <c r="I1945" s="125"/>
      <c r="J1945" s="126"/>
      <c r="K1945" s="126"/>
      <c r="L1945" s="137"/>
      <c r="M1945" s="137"/>
      <c r="N1945" s="126"/>
      <c r="O1945" s="125"/>
      <c r="P1945" s="125"/>
      <c r="Q1945" s="137"/>
      <c r="R1945" s="137"/>
      <c r="S1945" s="137"/>
      <c r="T1945" s="137"/>
    </row>
    <row r="1946" spans="1:20" ht="15.6" customHeight="1" x14ac:dyDescent="0.25">
      <c r="A1946" s="153">
        <v>32</v>
      </c>
      <c r="B1946" s="128" t="s">
        <v>3021</v>
      </c>
      <c r="C1946" s="154" t="s">
        <v>2937</v>
      </c>
      <c r="D1946" s="155" t="s">
        <v>1848</v>
      </c>
      <c r="E1946" s="211">
        <v>150000</v>
      </c>
      <c r="F1946" s="153"/>
      <c r="G1946" s="136" t="s">
        <v>2565</v>
      </c>
      <c r="H1946" s="32">
        <v>150000</v>
      </c>
      <c r="I1946" s="125"/>
      <c r="J1946" s="126"/>
      <c r="K1946" s="126"/>
      <c r="L1946" s="137"/>
      <c r="M1946" s="137"/>
      <c r="N1946" s="126"/>
      <c r="O1946" s="125"/>
      <c r="P1946" s="125"/>
      <c r="Q1946" s="137"/>
      <c r="R1946" s="137"/>
      <c r="S1946" s="137"/>
      <c r="T1946" s="137"/>
    </row>
    <row r="1947" spans="1:20" ht="15.6" customHeight="1" x14ac:dyDescent="0.25">
      <c r="A1947" s="153">
        <v>33</v>
      </c>
      <c r="B1947" s="128" t="s">
        <v>3022</v>
      </c>
      <c r="C1947" s="154" t="s">
        <v>2938</v>
      </c>
      <c r="D1947" s="155" t="s">
        <v>1848</v>
      </c>
      <c r="E1947" s="211">
        <v>150000</v>
      </c>
      <c r="F1947" s="153"/>
      <c r="G1947" s="136" t="s">
        <v>2565</v>
      </c>
      <c r="H1947" s="32">
        <v>150000</v>
      </c>
      <c r="I1947" s="125"/>
      <c r="J1947" s="126"/>
      <c r="K1947" s="126"/>
      <c r="L1947" s="137"/>
      <c r="M1947" s="137"/>
      <c r="N1947" s="126"/>
      <c r="O1947" s="125"/>
      <c r="P1947" s="125"/>
      <c r="Q1947" s="137"/>
      <c r="R1947" s="137"/>
      <c r="S1947" s="137"/>
      <c r="T1947" s="137"/>
    </row>
    <row r="1948" spans="1:20" ht="15.6" customHeight="1" x14ac:dyDescent="0.25">
      <c r="A1948" s="153">
        <v>34</v>
      </c>
      <c r="B1948" s="128" t="s">
        <v>3023</v>
      </c>
      <c r="C1948" s="154" t="s">
        <v>2939</v>
      </c>
      <c r="D1948" s="155" t="s">
        <v>1848</v>
      </c>
      <c r="E1948" s="211">
        <v>150000</v>
      </c>
      <c r="F1948" s="153"/>
      <c r="G1948" s="136" t="s">
        <v>2565</v>
      </c>
      <c r="H1948" s="32">
        <v>150000</v>
      </c>
      <c r="I1948" s="125"/>
      <c r="J1948" s="126"/>
      <c r="K1948" s="126"/>
      <c r="L1948" s="137"/>
      <c r="M1948" s="137"/>
      <c r="N1948" s="126"/>
      <c r="O1948" s="125"/>
      <c r="P1948" s="125"/>
      <c r="Q1948" s="137"/>
      <c r="R1948" s="137"/>
      <c r="S1948" s="137"/>
      <c r="T1948" s="137"/>
    </row>
    <row r="1949" spans="1:20" ht="15.6" customHeight="1" x14ac:dyDescent="0.25">
      <c r="A1949" s="153">
        <v>35</v>
      </c>
      <c r="B1949" s="128" t="s">
        <v>3024</v>
      </c>
      <c r="C1949" s="154" t="s">
        <v>2940</v>
      </c>
      <c r="D1949" s="155" t="s">
        <v>1848</v>
      </c>
      <c r="E1949" s="211">
        <v>150000</v>
      </c>
      <c r="F1949" s="153"/>
      <c r="G1949" s="136" t="s">
        <v>2565</v>
      </c>
      <c r="H1949" s="32">
        <v>150000</v>
      </c>
      <c r="I1949" s="125"/>
      <c r="J1949" s="126"/>
      <c r="K1949" s="126"/>
      <c r="L1949" s="137"/>
      <c r="M1949" s="137"/>
      <c r="N1949" s="126"/>
      <c r="O1949" s="125"/>
      <c r="P1949" s="125"/>
      <c r="Q1949" s="137"/>
      <c r="R1949" s="137"/>
      <c r="S1949" s="137"/>
      <c r="T1949" s="137"/>
    </row>
    <row r="1950" spans="1:20" ht="15.6" customHeight="1" x14ac:dyDescent="0.25">
      <c r="A1950" s="153">
        <v>36</v>
      </c>
      <c r="B1950" s="128" t="s">
        <v>3025</v>
      </c>
      <c r="C1950" s="154" t="s">
        <v>2941</v>
      </c>
      <c r="D1950" s="155" t="s">
        <v>1848</v>
      </c>
      <c r="E1950" s="211">
        <v>150000</v>
      </c>
      <c r="F1950" s="153"/>
      <c r="G1950" s="136" t="s">
        <v>2565</v>
      </c>
      <c r="H1950" s="32">
        <v>150000</v>
      </c>
      <c r="I1950" s="125"/>
      <c r="J1950" s="126"/>
      <c r="K1950" s="126"/>
      <c r="L1950" s="137"/>
      <c r="M1950" s="137"/>
      <c r="N1950" s="126"/>
      <c r="O1950" s="125"/>
      <c r="P1950" s="125"/>
      <c r="Q1950" s="137"/>
      <c r="R1950" s="137"/>
      <c r="S1950" s="137"/>
      <c r="T1950" s="137"/>
    </row>
    <row r="1951" spans="1:20" ht="15.6" customHeight="1" x14ac:dyDescent="0.25">
      <c r="A1951" s="153">
        <v>37</v>
      </c>
      <c r="B1951" s="128" t="s">
        <v>3026</v>
      </c>
      <c r="C1951" s="154" t="s">
        <v>2942</v>
      </c>
      <c r="D1951" s="155" t="s">
        <v>1848</v>
      </c>
      <c r="E1951" s="211">
        <v>150000</v>
      </c>
      <c r="F1951" s="153"/>
      <c r="G1951" s="136" t="s">
        <v>2565</v>
      </c>
      <c r="H1951" s="32">
        <v>150000</v>
      </c>
      <c r="I1951" s="125"/>
      <c r="J1951" s="126"/>
      <c r="K1951" s="126"/>
      <c r="L1951" s="137"/>
      <c r="M1951" s="137"/>
      <c r="N1951" s="126"/>
      <c r="O1951" s="125"/>
      <c r="P1951" s="125"/>
      <c r="Q1951" s="137"/>
      <c r="R1951" s="137"/>
      <c r="S1951" s="137"/>
      <c r="T1951" s="137"/>
    </row>
    <row r="1952" spans="1:20" ht="15.6" customHeight="1" x14ac:dyDescent="0.25">
      <c r="A1952" s="153">
        <v>38</v>
      </c>
      <c r="B1952" s="128" t="s">
        <v>3027</v>
      </c>
      <c r="C1952" s="154" t="s">
        <v>2943</v>
      </c>
      <c r="D1952" s="155" t="s">
        <v>1848</v>
      </c>
      <c r="E1952" s="211">
        <v>150000</v>
      </c>
      <c r="F1952" s="153"/>
      <c r="G1952" s="136" t="s">
        <v>2565</v>
      </c>
      <c r="H1952" s="32">
        <v>150000</v>
      </c>
      <c r="I1952" s="125"/>
      <c r="J1952" s="126"/>
      <c r="K1952" s="126"/>
      <c r="L1952" s="137"/>
      <c r="M1952" s="137"/>
      <c r="N1952" s="126"/>
      <c r="O1952" s="125"/>
      <c r="P1952" s="125"/>
      <c r="Q1952" s="137"/>
      <c r="R1952" s="137"/>
      <c r="S1952" s="137"/>
      <c r="T1952" s="137"/>
    </row>
    <row r="1953" spans="1:20" ht="15.6" customHeight="1" x14ac:dyDescent="0.25">
      <c r="A1953" s="153">
        <v>39</v>
      </c>
      <c r="B1953" s="128" t="s">
        <v>3028</v>
      </c>
      <c r="C1953" s="154" t="s">
        <v>2944</v>
      </c>
      <c r="D1953" s="155" t="s">
        <v>1848</v>
      </c>
      <c r="E1953" s="211">
        <v>150000</v>
      </c>
      <c r="F1953" s="153"/>
      <c r="G1953" s="136" t="s">
        <v>2565</v>
      </c>
      <c r="H1953" s="32">
        <v>150000</v>
      </c>
      <c r="I1953" s="125"/>
      <c r="J1953" s="126"/>
      <c r="K1953" s="126"/>
      <c r="L1953" s="137"/>
      <c r="M1953" s="137"/>
      <c r="N1953" s="126"/>
      <c r="O1953" s="125"/>
      <c r="P1953" s="125"/>
      <c r="Q1953" s="137"/>
      <c r="R1953" s="137"/>
      <c r="S1953" s="137"/>
      <c r="T1953" s="137"/>
    </row>
    <row r="1954" spans="1:20" ht="14.45" customHeight="1" x14ac:dyDescent="0.25">
      <c r="A1954" s="153">
        <v>40</v>
      </c>
      <c r="B1954" s="128" t="s">
        <v>3029</v>
      </c>
      <c r="C1954" s="154" t="s">
        <v>2945</v>
      </c>
      <c r="D1954" s="155" t="s">
        <v>1848</v>
      </c>
      <c r="E1954" s="211">
        <v>150000</v>
      </c>
      <c r="F1954" s="153"/>
      <c r="G1954" s="136" t="s">
        <v>2565</v>
      </c>
      <c r="H1954" s="32">
        <v>150000</v>
      </c>
      <c r="I1954" s="125"/>
      <c r="J1954" s="126"/>
      <c r="K1954" s="126"/>
      <c r="L1954" s="137"/>
      <c r="M1954" s="137"/>
      <c r="N1954" s="126"/>
      <c r="O1954" s="125"/>
      <c r="P1954" s="125"/>
      <c r="Q1954" s="137"/>
      <c r="R1954" s="137"/>
      <c r="S1954" s="137"/>
      <c r="T1954" s="137"/>
    </row>
    <row r="1955" spans="1:20" ht="14.45" customHeight="1" x14ac:dyDescent="0.25">
      <c r="A1955" s="153">
        <v>41</v>
      </c>
      <c r="B1955" s="128" t="s">
        <v>3030</v>
      </c>
      <c r="C1955" s="154" t="s">
        <v>2946</v>
      </c>
      <c r="D1955" s="155" t="s">
        <v>1848</v>
      </c>
      <c r="E1955" s="211">
        <v>150000</v>
      </c>
      <c r="F1955" s="153"/>
      <c r="G1955" s="136" t="s">
        <v>2565</v>
      </c>
      <c r="H1955" s="32">
        <v>150000</v>
      </c>
      <c r="I1955" s="125"/>
      <c r="J1955" s="126"/>
      <c r="K1955" s="126"/>
      <c r="L1955" s="137"/>
      <c r="M1955" s="137"/>
      <c r="N1955" s="126"/>
      <c r="O1955" s="125"/>
      <c r="P1955" s="125"/>
      <c r="Q1955" s="137"/>
      <c r="R1955" s="137"/>
      <c r="S1955" s="137"/>
      <c r="T1955" s="137"/>
    </row>
    <row r="1956" spans="1:20" ht="15.6" customHeight="1" x14ac:dyDescent="0.25">
      <c r="A1956" s="153">
        <v>42</v>
      </c>
      <c r="B1956" s="128" t="s">
        <v>3031</v>
      </c>
      <c r="C1956" s="154" t="s">
        <v>2947</v>
      </c>
      <c r="D1956" s="155" t="s">
        <v>1848</v>
      </c>
      <c r="E1956" s="211">
        <v>150000</v>
      </c>
      <c r="F1956" s="153"/>
      <c r="G1956" s="136" t="s">
        <v>2565</v>
      </c>
      <c r="H1956" s="32">
        <v>150000</v>
      </c>
      <c r="I1956" s="125"/>
      <c r="J1956" s="126"/>
      <c r="K1956" s="126"/>
      <c r="L1956" s="137"/>
      <c r="M1956" s="137"/>
      <c r="N1956" s="126"/>
      <c r="O1956" s="125"/>
      <c r="P1956" s="125"/>
      <c r="Q1956" s="137"/>
      <c r="R1956" s="137"/>
      <c r="S1956" s="137"/>
      <c r="T1956" s="137"/>
    </row>
    <row r="1957" spans="1:20" ht="15.6" customHeight="1" x14ac:dyDescent="0.25">
      <c r="A1957" s="153">
        <v>43</v>
      </c>
      <c r="B1957" s="128" t="s">
        <v>3032</v>
      </c>
      <c r="C1957" s="154" t="s">
        <v>2948</v>
      </c>
      <c r="D1957" s="155" t="s">
        <v>2577</v>
      </c>
      <c r="E1957" s="211">
        <v>430000</v>
      </c>
      <c r="F1957" s="153"/>
      <c r="G1957" s="136" t="s">
        <v>2565</v>
      </c>
      <c r="H1957" s="32">
        <v>430000</v>
      </c>
      <c r="I1957" s="125"/>
      <c r="J1957" s="126"/>
      <c r="K1957" s="126"/>
      <c r="L1957" s="137"/>
      <c r="M1957" s="137"/>
      <c r="N1957" s="126"/>
      <c r="O1957" s="125"/>
      <c r="P1957" s="125"/>
      <c r="Q1957" s="137"/>
      <c r="R1957" s="137"/>
      <c r="S1957" s="137"/>
      <c r="T1957" s="137"/>
    </row>
    <row r="1958" spans="1:20" ht="15.6" customHeight="1" x14ac:dyDescent="0.25">
      <c r="A1958" s="153">
        <v>44</v>
      </c>
      <c r="B1958" s="128" t="s">
        <v>3033</v>
      </c>
      <c r="C1958" s="154" t="s">
        <v>2949</v>
      </c>
      <c r="D1958" s="155" t="s">
        <v>1848</v>
      </c>
      <c r="E1958" s="211">
        <v>150000</v>
      </c>
      <c r="F1958" s="153"/>
      <c r="G1958" s="136" t="s">
        <v>2565</v>
      </c>
      <c r="H1958" s="32">
        <v>150000</v>
      </c>
      <c r="I1958" s="125"/>
      <c r="J1958" s="126"/>
      <c r="K1958" s="126"/>
      <c r="L1958" s="137"/>
      <c r="M1958" s="137"/>
      <c r="N1958" s="126"/>
      <c r="O1958" s="125"/>
      <c r="P1958" s="125"/>
      <c r="Q1958" s="137"/>
      <c r="R1958" s="137"/>
      <c r="S1958" s="137"/>
      <c r="T1958" s="137"/>
    </row>
    <row r="1959" spans="1:20" ht="15.6" customHeight="1" x14ac:dyDescent="0.25">
      <c r="A1959" s="153">
        <v>45</v>
      </c>
      <c r="B1959" s="128" t="s">
        <v>3034</v>
      </c>
      <c r="C1959" s="154" t="s">
        <v>2950</v>
      </c>
      <c r="D1959" s="155" t="s">
        <v>1848</v>
      </c>
      <c r="E1959" s="211">
        <v>150000</v>
      </c>
      <c r="F1959" s="153"/>
      <c r="G1959" s="136" t="s">
        <v>2565</v>
      </c>
      <c r="H1959" s="32">
        <v>150000</v>
      </c>
      <c r="I1959" s="125"/>
      <c r="J1959" s="126"/>
      <c r="K1959" s="126"/>
      <c r="L1959" s="137"/>
      <c r="M1959" s="137"/>
      <c r="N1959" s="126"/>
      <c r="O1959" s="125"/>
      <c r="P1959" s="125"/>
      <c r="Q1959" s="137"/>
      <c r="R1959" s="137"/>
      <c r="S1959" s="137"/>
      <c r="T1959" s="137"/>
    </row>
    <row r="1960" spans="1:20" ht="15.6" customHeight="1" x14ac:dyDescent="0.25">
      <c r="A1960" s="153">
        <v>46</v>
      </c>
      <c r="B1960" s="128" t="s">
        <v>3035</v>
      </c>
      <c r="C1960" s="154" t="s">
        <v>2951</v>
      </c>
      <c r="D1960" s="155" t="s">
        <v>1848</v>
      </c>
      <c r="E1960" s="211">
        <v>150000</v>
      </c>
      <c r="F1960" s="153"/>
      <c r="G1960" s="136" t="s">
        <v>2565</v>
      </c>
      <c r="H1960" s="32">
        <v>150000</v>
      </c>
      <c r="I1960" s="125"/>
      <c r="J1960" s="126"/>
      <c r="K1960" s="126"/>
      <c r="L1960" s="137"/>
      <c r="M1960" s="137"/>
      <c r="N1960" s="126"/>
      <c r="O1960" s="125"/>
      <c r="P1960" s="125"/>
      <c r="Q1960" s="137"/>
      <c r="R1960" s="137"/>
      <c r="S1960" s="137"/>
      <c r="T1960" s="137"/>
    </row>
    <row r="1961" spans="1:20" ht="15.6" customHeight="1" x14ac:dyDescent="0.25">
      <c r="A1961" s="153">
        <v>47</v>
      </c>
      <c r="B1961" s="128" t="s">
        <v>3036</v>
      </c>
      <c r="C1961" s="154" t="s">
        <v>2952</v>
      </c>
      <c r="D1961" s="155" t="s">
        <v>1848</v>
      </c>
      <c r="E1961" s="211">
        <v>150000</v>
      </c>
      <c r="F1961" s="153"/>
      <c r="G1961" s="136" t="s">
        <v>2565</v>
      </c>
      <c r="H1961" s="32">
        <v>150000</v>
      </c>
      <c r="I1961" s="125"/>
      <c r="J1961" s="126"/>
      <c r="K1961" s="126"/>
      <c r="L1961" s="137"/>
      <c r="M1961" s="137"/>
      <c r="N1961" s="126"/>
      <c r="O1961" s="125"/>
      <c r="P1961" s="125"/>
      <c r="Q1961" s="137"/>
      <c r="R1961" s="137"/>
      <c r="S1961" s="137"/>
      <c r="T1961" s="137"/>
    </row>
    <row r="1962" spans="1:20" ht="15.6" customHeight="1" x14ac:dyDescent="0.25">
      <c r="A1962" s="153">
        <v>48</v>
      </c>
      <c r="B1962" s="128" t="s">
        <v>3037</v>
      </c>
      <c r="C1962" s="154" t="s">
        <v>2953</v>
      </c>
      <c r="D1962" s="155" t="s">
        <v>1848</v>
      </c>
      <c r="E1962" s="211">
        <v>150000</v>
      </c>
      <c r="F1962" s="153"/>
      <c r="G1962" s="136" t="s">
        <v>2565</v>
      </c>
      <c r="H1962" s="32">
        <v>150000</v>
      </c>
      <c r="I1962" s="125"/>
      <c r="J1962" s="126"/>
      <c r="K1962" s="126"/>
      <c r="L1962" s="137"/>
      <c r="M1962" s="137"/>
      <c r="N1962" s="126"/>
      <c r="O1962" s="125"/>
      <c r="P1962" s="125"/>
      <c r="Q1962" s="137"/>
      <c r="R1962" s="137"/>
      <c r="S1962" s="137"/>
      <c r="T1962" s="137"/>
    </row>
    <row r="1963" spans="1:20" ht="15.6" customHeight="1" x14ac:dyDescent="0.25">
      <c r="A1963" s="153">
        <v>49</v>
      </c>
      <c r="B1963" s="128" t="s">
        <v>3038</v>
      </c>
      <c r="C1963" s="154" t="s">
        <v>2954</v>
      </c>
      <c r="D1963" s="155" t="s">
        <v>1848</v>
      </c>
      <c r="E1963" s="211">
        <v>150000</v>
      </c>
      <c r="F1963" s="153"/>
      <c r="G1963" s="136" t="s">
        <v>2565</v>
      </c>
      <c r="H1963" s="32">
        <v>150000</v>
      </c>
      <c r="I1963" s="125"/>
      <c r="J1963" s="126"/>
      <c r="K1963" s="126"/>
      <c r="L1963" s="137"/>
      <c r="M1963" s="137"/>
      <c r="N1963" s="126"/>
      <c r="O1963" s="125"/>
      <c r="P1963" s="125"/>
      <c r="Q1963" s="137"/>
      <c r="R1963" s="137"/>
      <c r="S1963" s="137"/>
      <c r="T1963" s="137"/>
    </row>
    <row r="1964" spans="1:20" ht="15.6" customHeight="1" x14ac:dyDescent="0.25">
      <c r="A1964" s="153">
        <v>50</v>
      </c>
      <c r="B1964" s="128" t="s">
        <v>3039</v>
      </c>
      <c r="C1964" s="154" t="s">
        <v>2955</v>
      </c>
      <c r="D1964" s="155" t="s">
        <v>1848</v>
      </c>
      <c r="E1964" s="211">
        <v>150000</v>
      </c>
      <c r="F1964" s="153"/>
      <c r="G1964" s="136" t="s">
        <v>2565</v>
      </c>
      <c r="H1964" s="32">
        <v>150000</v>
      </c>
      <c r="I1964" s="125"/>
      <c r="J1964" s="126"/>
      <c r="K1964" s="126"/>
      <c r="L1964" s="137"/>
      <c r="M1964" s="137"/>
      <c r="N1964" s="126"/>
      <c r="O1964" s="125"/>
      <c r="P1964" s="125"/>
      <c r="Q1964" s="137"/>
      <c r="R1964" s="137"/>
      <c r="S1964" s="137"/>
      <c r="T1964" s="137"/>
    </row>
    <row r="1965" spans="1:20" ht="15.6" customHeight="1" x14ac:dyDescent="0.25">
      <c r="A1965" s="153">
        <v>51</v>
      </c>
      <c r="B1965" s="128" t="s">
        <v>3040</v>
      </c>
      <c r="C1965" s="154" t="s">
        <v>2956</v>
      </c>
      <c r="D1965" s="155" t="s">
        <v>1848</v>
      </c>
      <c r="E1965" s="211">
        <v>150000</v>
      </c>
      <c r="F1965" s="153"/>
      <c r="G1965" s="136" t="s">
        <v>2565</v>
      </c>
      <c r="H1965" s="32">
        <v>150000</v>
      </c>
      <c r="I1965" s="125"/>
      <c r="J1965" s="126"/>
      <c r="K1965" s="126"/>
      <c r="L1965" s="137"/>
      <c r="M1965" s="137"/>
      <c r="N1965" s="126"/>
      <c r="O1965" s="125"/>
      <c r="P1965" s="125"/>
      <c r="Q1965" s="137"/>
      <c r="R1965" s="137"/>
      <c r="S1965" s="137"/>
      <c r="T1965" s="137"/>
    </row>
    <row r="1966" spans="1:20" ht="15.6" customHeight="1" x14ac:dyDescent="0.25">
      <c r="A1966" s="153">
        <v>52</v>
      </c>
      <c r="B1966" s="128" t="s">
        <v>3041</v>
      </c>
      <c r="C1966" s="154" t="s">
        <v>2957</v>
      </c>
      <c r="D1966" s="155" t="s">
        <v>1848</v>
      </c>
      <c r="E1966" s="211">
        <v>150000</v>
      </c>
      <c r="F1966" s="153"/>
      <c r="G1966" s="136" t="s">
        <v>2565</v>
      </c>
      <c r="H1966" s="32">
        <v>150000</v>
      </c>
      <c r="I1966" s="125"/>
      <c r="J1966" s="126"/>
      <c r="K1966" s="126"/>
      <c r="L1966" s="137"/>
      <c r="M1966" s="137"/>
      <c r="N1966" s="126"/>
      <c r="O1966" s="125"/>
      <c r="P1966" s="125"/>
      <c r="Q1966" s="137"/>
      <c r="R1966" s="137"/>
      <c r="S1966" s="137"/>
      <c r="T1966" s="137"/>
    </row>
    <row r="1967" spans="1:20" ht="15.6" customHeight="1" x14ac:dyDescent="0.25">
      <c r="A1967" s="153">
        <v>53</v>
      </c>
      <c r="B1967" s="128" t="s">
        <v>3042</v>
      </c>
      <c r="C1967" s="154" t="s">
        <v>2958</v>
      </c>
      <c r="D1967" s="155" t="s">
        <v>1848</v>
      </c>
      <c r="E1967" s="211">
        <v>150000</v>
      </c>
      <c r="F1967" s="153"/>
      <c r="G1967" s="136" t="s">
        <v>2565</v>
      </c>
      <c r="H1967" s="32">
        <v>150000</v>
      </c>
      <c r="I1967" s="125"/>
      <c r="J1967" s="126"/>
      <c r="K1967" s="126"/>
      <c r="L1967" s="137"/>
      <c r="M1967" s="137"/>
      <c r="N1967" s="126"/>
      <c r="O1967" s="125"/>
      <c r="P1967" s="125"/>
      <c r="Q1967" s="137"/>
      <c r="R1967" s="137"/>
      <c r="S1967" s="137"/>
      <c r="T1967" s="137"/>
    </row>
    <row r="1968" spans="1:20" ht="15.6" customHeight="1" x14ac:dyDescent="0.25">
      <c r="A1968" s="153">
        <v>54</v>
      </c>
      <c r="B1968" s="128" t="s">
        <v>3043</v>
      </c>
      <c r="C1968" s="154" t="s">
        <v>2959</v>
      </c>
      <c r="D1968" s="155" t="s">
        <v>1848</v>
      </c>
      <c r="E1968" s="211">
        <v>150000</v>
      </c>
      <c r="F1968" s="153"/>
      <c r="G1968" s="136" t="s">
        <v>2565</v>
      </c>
      <c r="H1968" s="32">
        <v>150000</v>
      </c>
      <c r="I1968" s="125"/>
      <c r="J1968" s="126"/>
      <c r="K1968" s="126"/>
      <c r="L1968" s="137"/>
      <c r="M1968" s="137"/>
      <c r="N1968" s="126"/>
      <c r="O1968" s="125"/>
      <c r="P1968" s="125"/>
      <c r="Q1968" s="137"/>
      <c r="R1968" s="137"/>
      <c r="S1968" s="137"/>
      <c r="T1968" s="137"/>
    </row>
    <row r="1969" spans="1:20" ht="15.6" customHeight="1" x14ac:dyDescent="0.25">
      <c r="A1969" s="153">
        <v>55</v>
      </c>
      <c r="B1969" s="128" t="s">
        <v>3044</v>
      </c>
      <c r="C1969" s="154" t="s">
        <v>2960</v>
      </c>
      <c r="D1969" s="155" t="s">
        <v>1848</v>
      </c>
      <c r="E1969" s="211">
        <v>150000</v>
      </c>
      <c r="F1969" s="153"/>
      <c r="G1969" s="136" t="s">
        <v>2565</v>
      </c>
      <c r="H1969" s="32">
        <v>150000</v>
      </c>
      <c r="I1969" s="125"/>
      <c r="J1969" s="126"/>
      <c r="K1969" s="126"/>
      <c r="L1969" s="137"/>
      <c r="M1969" s="137"/>
      <c r="N1969" s="126"/>
      <c r="O1969" s="125"/>
      <c r="P1969" s="125"/>
      <c r="Q1969" s="137"/>
      <c r="R1969" s="137"/>
      <c r="S1969" s="137"/>
      <c r="T1969" s="137"/>
    </row>
    <row r="1970" spans="1:20" ht="15.6" customHeight="1" x14ac:dyDescent="0.25">
      <c r="A1970" s="153">
        <v>56</v>
      </c>
      <c r="B1970" s="128" t="s">
        <v>3045</v>
      </c>
      <c r="C1970" s="154" t="s">
        <v>2961</v>
      </c>
      <c r="D1970" s="155" t="s">
        <v>2577</v>
      </c>
      <c r="E1970" s="211">
        <v>430000</v>
      </c>
      <c r="F1970" s="153"/>
      <c r="G1970" s="136" t="s">
        <v>2565</v>
      </c>
      <c r="H1970" s="32">
        <v>430000</v>
      </c>
      <c r="I1970" s="125"/>
      <c r="J1970" s="126"/>
      <c r="K1970" s="126"/>
      <c r="L1970" s="137"/>
      <c r="M1970" s="137"/>
      <c r="N1970" s="126"/>
      <c r="O1970" s="125"/>
      <c r="P1970" s="125"/>
      <c r="Q1970" s="137"/>
      <c r="R1970" s="137"/>
      <c r="S1970" s="137"/>
      <c r="T1970" s="137"/>
    </row>
    <row r="1971" spans="1:20" ht="15.6" customHeight="1" x14ac:dyDescent="0.25">
      <c r="A1971" s="153">
        <v>57</v>
      </c>
      <c r="B1971" s="128" t="s">
        <v>3046</v>
      </c>
      <c r="C1971" s="154" t="s">
        <v>2962</v>
      </c>
      <c r="D1971" s="155" t="s">
        <v>1848</v>
      </c>
      <c r="E1971" s="211">
        <v>150000</v>
      </c>
      <c r="F1971" s="153"/>
      <c r="G1971" s="136" t="s">
        <v>2565</v>
      </c>
      <c r="H1971" s="32">
        <v>150000</v>
      </c>
      <c r="I1971" s="125"/>
      <c r="J1971" s="126"/>
      <c r="K1971" s="126"/>
      <c r="L1971" s="137"/>
      <c r="M1971" s="137"/>
      <c r="N1971" s="126"/>
      <c r="O1971" s="125"/>
      <c r="P1971" s="125"/>
      <c r="Q1971" s="137"/>
      <c r="R1971" s="137"/>
      <c r="S1971" s="137"/>
      <c r="T1971" s="137"/>
    </row>
    <row r="1972" spans="1:20" ht="15.6" customHeight="1" x14ac:dyDescent="0.25">
      <c r="A1972" s="153">
        <v>58</v>
      </c>
      <c r="B1972" s="128" t="s">
        <v>3047</v>
      </c>
      <c r="C1972" s="154" t="s">
        <v>2963</v>
      </c>
      <c r="D1972" s="155" t="s">
        <v>1848</v>
      </c>
      <c r="E1972" s="211">
        <v>150000</v>
      </c>
      <c r="F1972" s="153"/>
      <c r="G1972" s="136" t="s">
        <v>2565</v>
      </c>
      <c r="H1972" s="32">
        <v>150000</v>
      </c>
      <c r="I1972" s="125"/>
      <c r="J1972" s="126"/>
      <c r="K1972" s="126"/>
      <c r="L1972" s="137"/>
      <c r="M1972" s="137"/>
      <c r="N1972" s="126"/>
      <c r="O1972" s="125"/>
      <c r="P1972" s="125"/>
      <c r="Q1972" s="137"/>
      <c r="R1972" s="137"/>
      <c r="S1972" s="137"/>
      <c r="T1972" s="137"/>
    </row>
    <row r="1973" spans="1:20" ht="15.6" customHeight="1" x14ac:dyDescent="0.25">
      <c r="A1973" s="153">
        <v>59</v>
      </c>
      <c r="B1973" s="128" t="s">
        <v>3048</v>
      </c>
      <c r="C1973" s="154" t="s">
        <v>2964</v>
      </c>
      <c r="D1973" s="155" t="s">
        <v>1848</v>
      </c>
      <c r="E1973" s="211">
        <v>150000</v>
      </c>
      <c r="F1973" s="153"/>
      <c r="G1973" s="136" t="s">
        <v>2565</v>
      </c>
      <c r="H1973" s="32">
        <v>150000</v>
      </c>
      <c r="I1973" s="125"/>
      <c r="J1973" s="126"/>
      <c r="K1973" s="126"/>
      <c r="L1973" s="137"/>
      <c r="M1973" s="137"/>
      <c r="N1973" s="126"/>
      <c r="O1973" s="125"/>
      <c r="P1973" s="125"/>
      <c r="Q1973" s="137"/>
      <c r="R1973" s="137"/>
      <c r="S1973" s="137"/>
      <c r="T1973" s="137"/>
    </row>
    <row r="1974" spans="1:20" ht="15.6" customHeight="1" x14ac:dyDescent="0.25">
      <c r="A1974" s="153">
        <v>60</v>
      </c>
      <c r="B1974" s="128" t="s">
        <v>3049</v>
      </c>
      <c r="C1974" s="154" t="s">
        <v>2965</v>
      </c>
      <c r="D1974" s="155" t="s">
        <v>1848</v>
      </c>
      <c r="E1974" s="211">
        <v>150000</v>
      </c>
      <c r="F1974" s="153"/>
      <c r="G1974" s="136" t="s">
        <v>2565</v>
      </c>
      <c r="H1974" s="32">
        <v>150000</v>
      </c>
      <c r="I1974" s="125"/>
      <c r="J1974" s="126"/>
      <c r="K1974" s="126"/>
      <c r="L1974" s="137"/>
      <c r="M1974" s="137"/>
      <c r="N1974" s="126"/>
      <c r="O1974" s="125"/>
      <c r="P1974" s="125"/>
      <c r="Q1974" s="137"/>
      <c r="R1974" s="137"/>
      <c r="S1974" s="137"/>
      <c r="T1974" s="137"/>
    </row>
    <row r="1975" spans="1:20" ht="15.6" customHeight="1" x14ac:dyDescent="0.25">
      <c r="A1975" s="153">
        <v>61</v>
      </c>
      <c r="B1975" s="128" t="s">
        <v>3050</v>
      </c>
      <c r="C1975" s="154" t="s">
        <v>2966</v>
      </c>
      <c r="D1975" s="116" t="s">
        <v>2967</v>
      </c>
      <c r="E1975" s="211">
        <v>930000</v>
      </c>
      <c r="F1975" s="153"/>
      <c r="G1975" s="136" t="s">
        <v>2565</v>
      </c>
      <c r="H1975" s="32">
        <v>930000</v>
      </c>
      <c r="I1975" s="125"/>
      <c r="J1975" s="126"/>
      <c r="K1975" s="126"/>
      <c r="L1975" s="137"/>
      <c r="M1975" s="137"/>
      <c r="N1975" s="126"/>
      <c r="O1975" s="125"/>
      <c r="P1975" s="125"/>
      <c r="Q1975" s="137"/>
      <c r="R1975" s="137"/>
      <c r="S1975" s="137"/>
      <c r="T1975" s="137"/>
    </row>
    <row r="1976" spans="1:20" ht="15.6" customHeight="1" x14ac:dyDescent="0.25">
      <c r="A1976" s="153">
        <v>62</v>
      </c>
      <c r="B1976" s="128" t="s">
        <v>3051</v>
      </c>
      <c r="C1976" s="154" t="s">
        <v>2968</v>
      </c>
      <c r="D1976" s="155" t="s">
        <v>1848</v>
      </c>
      <c r="E1976" s="211">
        <v>150000</v>
      </c>
      <c r="F1976" s="153"/>
      <c r="G1976" s="32">
        <v>150000</v>
      </c>
      <c r="H1976" s="142">
        <f>SUM(H1930:H1975)</f>
        <v>10150000</v>
      </c>
      <c r="I1976" s="125"/>
      <c r="J1976" s="126"/>
      <c r="K1976" s="126"/>
      <c r="L1976" s="137"/>
      <c r="M1976" s="137"/>
      <c r="N1976" s="126"/>
      <c r="O1976" s="125"/>
      <c r="P1976" s="125"/>
      <c r="Q1976" s="137"/>
      <c r="R1976" s="137"/>
      <c r="S1976" s="137"/>
      <c r="T1976" s="137"/>
    </row>
    <row r="1977" spans="1:20" ht="15.6" customHeight="1" x14ac:dyDescent="0.25">
      <c r="A1977" s="153">
        <v>63</v>
      </c>
      <c r="B1977" s="128" t="s">
        <v>3052</v>
      </c>
      <c r="C1977" s="154" t="s">
        <v>2969</v>
      </c>
      <c r="D1977" s="155" t="s">
        <v>1848</v>
      </c>
      <c r="E1977" s="211">
        <v>150000</v>
      </c>
      <c r="F1977" s="153"/>
      <c r="G1977" s="32">
        <v>150000</v>
      </c>
      <c r="H1977" s="125"/>
      <c r="I1977" s="125"/>
      <c r="J1977" s="126"/>
      <c r="K1977" s="126"/>
      <c r="L1977" s="137"/>
      <c r="M1977" s="137"/>
      <c r="N1977" s="126"/>
      <c r="O1977" s="125"/>
      <c r="P1977" s="125"/>
      <c r="Q1977" s="137"/>
      <c r="R1977" s="137"/>
      <c r="S1977" s="137"/>
      <c r="T1977" s="137"/>
    </row>
    <row r="1978" spans="1:20" ht="15.6" customHeight="1" x14ac:dyDescent="0.25">
      <c r="A1978" s="153">
        <v>64</v>
      </c>
      <c r="B1978" s="128" t="s">
        <v>3053</v>
      </c>
      <c r="C1978" s="154" t="s">
        <v>2970</v>
      </c>
      <c r="D1978" s="155" t="s">
        <v>1848</v>
      </c>
      <c r="E1978" s="211">
        <v>150000</v>
      </c>
      <c r="F1978" s="153"/>
      <c r="G1978" s="32">
        <v>150000</v>
      </c>
      <c r="H1978" s="125"/>
      <c r="I1978" s="125"/>
      <c r="J1978" s="126"/>
      <c r="K1978" s="126"/>
      <c r="L1978" s="137"/>
      <c r="M1978" s="137"/>
      <c r="N1978" s="126"/>
      <c r="O1978" s="125"/>
      <c r="P1978" s="125"/>
      <c r="Q1978" s="137"/>
      <c r="R1978" s="137"/>
      <c r="S1978" s="137"/>
      <c r="T1978" s="137"/>
    </row>
    <row r="1979" spans="1:20" ht="15.6" customHeight="1" x14ac:dyDescent="0.25">
      <c r="A1979" s="153">
        <v>65</v>
      </c>
      <c r="B1979" s="128" t="s">
        <v>3054</v>
      </c>
      <c r="C1979" s="154" t="s">
        <v>2971</v>
      </c>
      <c r="D1979" s="155" t="s">
        <v>1848</v>
      </c>
      <c r="E1979" s="211">
        <v>150000</v>
      </c>
      <c r="F1979" s="153"/>
      <c r="G1979" s="32">
        <v>150000</v>
      </c>
      <c r="H1979" s="125"/>
      <c r="I1979" s="125"/>
      <c r="J1979" s="126"/>
      <c r="K1979" s="126"/>
      <c r="L1979" s="137"/>
      <c r="M1979" s="137"/>
      <c r="N1979" s="126"/>
      <c r="O1979" s="125"/>
      <c r="P1979" s="125"/>
      <c r="Q1979" s="137"/>
      <c r="R1979" s="137"/>
      <c r="S1979" s="137"/>
      <c r="T1979" s="137"/>
    </row>
    <row r="1980" spans="1:20" ht="15.6" customHeight="1" x14ac:dyDescent="0.25">
      <c r="A1980" s="153">
        <v>66</v>
      </c>
      <c r="B1980" s="128" t="s">
        <v>3055</v>
      </c>
      <c r="C1980" s="154" t="s">
        <v>2972</v>
      </c>
      <c r="D1980" s="155" t="s">
        <v>1848</v>
      </c>
      <c r="E1980" s="211">
        <v>150000</v>
      </c>
      <c r="F1980" s="153"/>
      <c r="G1980" s="32">
        <v>150000</v>
      </c>
      <c r="H1980" s="125"/>
      <c r="I1980" s="125"/>
      <c r="J1980" s="126"/>
      <c r="K1980" s="126"/>
      <c r="L1980" s="137"/>
      <c r="M1980" s="137"/>
      <c r="N1980" s="126"/>
      <c r="O1980" s="125"/>
      <c r="P1980" s="125"/>
      <c r="Q1980" s="137"/>
      <c r="R1980" s="137"/>
      <c r="S1980" s="137"/>
      <c r="T1980" s="137"/>
    </row>
    <row r="1981" spans="1:20" ht="15.6" customHeight="1" x14ac:dyDescent="0.25">
      <c r="A1981" s="153">
        <v>67</v>
      </c>
      <c r="B1981" s="128" t="s">
        <v>3056</v>
      </c>
      <c r="C1981" s="154" t="s">
        <v>2973</v>
      </c>
      <c r="D1981" s="155" t="s">
        <v>1848</v>
      </c>
      <c r="E1981" s="211">
        <v>150000</v>
      </c>
      <c r="F1981" s="153"/>
      <c r="G1981" s="32">
        <v>150000</v>
      </c>
      <c r="H1981" s="125"/>
      <c r="I1981" s="125"/>
      <c r="J1981" s="126"/>
      <c r="K1981" s="126"/>
      <c r="L1981" s="137"/>
      <c r="M1981" s="137"/>
      <c r="N1981" s="126"/>
      <c r="O1981" s="125"/>
      <c r="P1981" s="125"/>
      <c r="Q1981" s="137"/>
      <c r="R1981" s="137"/>
      <c r="S1981" s="137"/>
      <c r="T1981" s="137"/>
    </row>
    <row r="1982" spans="1:20" ht="15.6" customHeight="1" x14ac:dyDescent="0.25">
      <c r="A1982" s="153">
        <v>68</v>
      </c>
      <c r="B1982" s="128" t="s">
        <v>3057</v>
      </c>
      <c r="C1982" s="154" t="s">
        <v>2974</v>
      </c>
      <c r="D1982" s="155" t="s">
        <v>1848</v>
      </c>
      <c r="E1982" s="211">
        <v>150000</v>
      </c>
      <c r="F1982" s="153"/>
      <c r="G1982" s="32">
        <v>150000</v>
      </c>
      <c r="H1982" s="156">
        <f>SUM(E1976:E2012)</f>
        <v>10105000</v>
      </c>
      <c r="I1982" s="125"/>
      <c r="J1982" s="126"/>
      <c r="K1982" s="126"/>
      <c r="L1982" s="137"/>
      <c r="M1982" s="137"/>
      <c r="N1982" s="126"/>
      <c r="O1982" s="125"/>
      <c r="P1982" s="125"/>
      <c r="Q1982" s="137"/>
      <c r="R1982" s="137"/>
      <c r="S1982" s="137"/>
      <c r="T1982" s="137"/>
    </row>
    <row r="1983" spans="1:20" ht="15.6" customHeight="1" x14ac:dyDescent="0.25">
      <c r="A1983" s="153">
        <v>69</v>
      </c>
      <c r="B1983" s="128" t="s">
        <v>3058</v>
      </c>
      <c r="C1983" s="154" t="s">
        <v>2975</v>
      </c>
      <c r="D1983" s="155" t="s">
        <v>1848</v>
      </c>
      <c r="E1983" s="211">
        <v>150000</v>
      </c>
      <c r="F1983" s="153"/>
      <c r="G1983" s="32">
        <v>150000</v>
      </c>
      <c r="H1983" s="125"/>
      <c r="I1983" s="125"/>
      <c r="J1983" s="126"/>
      <c r="K1983" s="126"/>
      <c r="L1983" s="137"/>
      <c r="M1983" s="137"/>
      <c r="N1983" s="126"/>
      <c r="O1983" s="125"/>
      <c r="P1983" s="125"/>
      <c r="Q1983" s="137"/>
      <c r="R1983" s="137"/>
      <c r="S1983" s="137"/>
      <c r="T1983" s="137"/>
    </row>
    <row r="1984" spans="1:20" ht="15.6" customHeight="1" x14ac:dyDescent="0.25">
      <c r="A1984" s="153">
        <v>70</v>
      </c>
      <c r="B1984" s="128" t="s">
        <v>3059</v>
      </c>
      <c r="C1984" s="154" t="s">
        <v>2976</v>
      </c>
      <c r="D1984" s="155" t="s">
        <v>1848</v>
      </c>
      <c r="E1984" s="211">
        <v>300000</v>
      </c>
      <c r="F1984" s="153"/>
      <c r="G1984" s="32">
        <v>300000</v>
      </c>
      <c r="H1984" s="125"/>
      <c r="I1984" s="125"/>
      <c r="J1984" s="126"/>
      <c r="K1984" s="126"/>
      <c r="L1984" s="137"/>
      <c r="M1984" s="137"/>
      <c r="N1984" s="126"/>
      <c r="O1984" s="125"/>
      <c r="P1984" s="125"/>
      <c r="Q1984" s="137"/>
      <c r="R1984" s="137"/>
      <c r="S1984" s="137"/>
      <c r="T1984" s="137"/>
    </row>
    <row r="1985" spans="1:20" ht="15.6" customHeight="1" x14ac:dyDescent="0.25">
      <c r="A1985" s="153">
        <v>71</v>
      </c>
      <c r="B1985" s="128" t="s">
        <v>3060</v>
      </c>
      <c r="C1985" s="154" t="s">
        <v>2977</v>
      </c>
      <c r="D1985" s="155" t="s">
        <v>1848</v>
      </c>
      <c r="E1985" s="211">
        <v>150000</v>
      </c>
      <c r="F1985" s="153"/>
      <c r="G1985" s="32">
        <v>150000</v>
      </c>
      <c r="H1985" s="125"/>
      <c r="I1985" s="125"/>
      <c r="J1985" s="126"/>
      <c r="K1985" s="126"/>
      <c r="L1985" s="137"/>
      <c r="M1985" s="137"/>
      <c r="N1985" s="126"/>
      <c r="O1985" s="125"/>
      <c r="P1985" s="125"/>
      <c r="Q1985" s="137"/>
      <c r="R1985" s="137"/>
      <c r="S1985" s="137"/>
      <c r="T1985" s="137"/>
    </row>
    <row r="1986" spans="1:20" ht="15.6" customHeight="1" x14ac:dyDescent="0.25">
      <c r="A1986" s="153">
        <v>72</v>
      </c>
      <c r="B1986" s="128" t="s">
        <v>3061</v>
      </c>
      <c r="C1986" s="154" t="s">
        <v>2978</v>
      </c>
      <c r="D1986" s="120" t="s">
        <v>2979</v>
      </c>
      <c r="E1986" s="211">
        <v>640000</v>
      </c>
      <c r="F1986" s="153"/>
      <c r="G1986" s="32">
        <v>640000</v>
      </c>
      <c r="H1986" s="125"/>
      <c r="I1986" s="125"/>
      <c r="J1986" s="126"/>
      <c r="K1986" s="126"/>
      <c r="L1986" s="137"/>
      <c r="M1986" s="137"/>
      <c r="N1986" s="126"/>
      <c r="O1986" s="125"/>
      <c r="P1986" s="125"/>
      <c r="Q1986" s="137"/>
      <c r="R1986" s="137"/>
      <c r="S1986" s="137"/>
      <c r="T1986" s="137"/>
    </row>
    <row r="1987" spans="1:20" ht="15.6" customHeight="1" x14ac:dyDescent="0.25">
      <c r="A1987" s="153">
        <v>73</v>
      </c>
      <c r="B1987" s="128" t="s">
        <v>3062</v>
      </c>
      <c r="C1987" s="154" t="s">
        <v>2980</v>
      </c>
      <c r="D1987" s="155" t="s">
        <v>1848</v>
      </c>
      <c r="E1987" s="211">
        <v>150000</v>
      </c>
      <c r="F1987" s="153"/>
      <c r="G1987" s="32">
        <v>150000</v>
      </c>
      <c r="H1987" s="125"/>
      <c r="I1987" s="125"/>
      <c r="J1987" s="126"/>
      <c r="K1987" s="126"/>
      <c r="L1987" s="137"/>
      <c r="M1987" s="137"/>
      <c r="N1987" s="126"/>
      <c r="O1987" s="125"/>
      <c r="P1987" s="125"/>
      <c r="Q1987" s="137"/>
      <c r="R1987" s="137"/>
      <c r="S1987" s="137"/>
      <c r="T1987" s="137"/>
    </row>
    <row r="1988" spans="1:20" ht="15.6" customHeight="1" x14ac:dyDescent="0.25">
      <c r="A1988" s="153">
        <v>74</v>
      </c>
      <c r="B1988" s="128" t="s">
        <v>3063</v>
      </c>
      <c r="C1988" s="154" t="s">
        <v>2981</v>
      </c>
      <c r="D1988" s="155" t="s">
        <v>1848</v>
      </c>
      <c r="E1988" s="211">
        <v>150000</v>
      </c>
      <c r="F1988" s="153"/>
      <c r="G1988" s="32">
        <v>150000</v>
      </c>
      <c r="H1988" s="125"/>
      <c r="I1988" s="125"/>
      <c r="J1988" s="126"/>
      <c r="K1988" s="126"/>
      <c r="L1988" s="137"/>
      <c r="M1988" s="137"/>
      <c r="N1988" s="126"/>
      <c r="O1988" s="125"/>
      <c r="P1988" s="125"/>
      <c r="Q1988" s="137"/>
      <c r="R1988" s="137"/>
      <c r="S1988" s="137"/>
      <c r="T1988" s="137"/>
    </row>
    <row r="1989" spans="1:20" ht="15.6" customHeight="1" x14ac:dyDescent="0.25">
      <c r="A1989" s="153">
        <v>75</v>
      </c>
      <c r="B1989" s="128" t="s">
        <v>3064</v>
      </c>
      <c r="C1989" s="154" t="s">
        <v>2982</v>
      </c>
      <c r="D1989" s="155" t="s">
        <v>1848</v>
      </c>
      <c r="E1989" s="211">
        <v>150000</v>
      </c>
      <c r="F1989" s="153"/>
      <c r="G1989" s="32">
        <v>150000</v>
      </c>
      <c r="H1989" s="125"/>
      <c r="I1989" s="125"/>
      <c r="J1989" s="126"/>
      <c r="K1989" s="126"/>
      <c r="L1989" s="137"/>
      <c r="M1989" s="137"/>
      <c r="N1989" s="126"/>
      <c r="O1989" s="125"/>
      <c r="P1989" s="125"/>
      <c r="Q1989" s="137"/>
      <c r="R1989" s="137"/>
      <c r="S1989" s="137"/>
      <c r="T1989" s="137"/>
    </row>
    <row r="1990" spans="1:20" ht="15.6" customHeight="1" x14ac:dyDescent="0.25">
      <c r="A1990" s="153">
        <v>76</v>
      </c>
      <c r="B1990" s="128" t="s">
        <v>3065</v>
      </c>
      <c r="C1990" s="154" t="s">
        <v>2983</v>
      </c>
      <c r="D1990" s="155" t="s">
        <v>1848</v>
      </c>
      <c r="E1990" s="211">
        <v>150000</v>
      </c>
      <c r="F1990" s="153"/>
      <c r="G1990" s="32">
        <v>150000</v>
      </c>
      <c r="H1990" s="125"/>
      <c r="I1990" s="125"/>
      <c r="J1990" s="126"/>
      <c r="K1990" s="126"/>
      <c r="L1990" s="137"/>
      <c r="M1990" s="137"/>
      <c r="N1990" s="126"/>
      <c r="O1990" s="125"/>
      <c r="P1990" s="125"/>
      <c r="Q1990" s="137"/>
      <c r="R1990" s="137"/>
      <c r="S1990" s="137"/>
      <c r="T1990" s="137"/>
    </row>
    <row r="1991" spans="1:20" ht="15.6" customHeight="1" x14ac:dyDescent="0.25">
      <c r="A1991" s="153">
        <v>77</v>
      </c>
      <c r="B1991" s="128" t="s">
        <v>3066</v>
      </c>
      <c r="C1991" s="154" t="s">
        <v>2984</v>
      </c>
      <c r="D1991" s="155" t="s">
        <v>1848</v>
      </c>
      <c r="E1991" s="211">
        <v>150000</v>
      </c>
      <c r="F1991" s="153"/>
      <c r="G1991" s="32">
        <v>150000</v>
      </c>
      <c r="H1991" s="125"/>
      <c r="I1991" s="125"/>
      <c r="J1991" s="126"/>
      <c r="K1991" s="126"/>
      <c r="L1991" s="137"/>
      <c r="M1991" s="137"/>
      <c r="N1991" s="126"/>
      <c r="O1991" s="125"/>
      <c r="P1991" s="125"/>
      <c r="Q1991" s="137"/>
      <c r="R1991" s="137"/>
      <c r="S1991" s="137"/>
      <c r="T1991" s="137"/>
    </row>
    <row r="1992" spans="1:20" ht="15.6" customHeight="1" x14ac:dyDescent="0.25">
      <c r="A1992" s="153">
        <v>78</v>
      </c>
      <c r="B1992" s="128" t="s">
        <v>3067</v>
      </c>
      <c r="C1992" s="154" t="s">
        <v>2985</v>
      </c>
      <c r="D1992" s="155" t="s">
        <v>2566</v>
      </c>
      <c r="E1992" s="211">
        <v>430000</v>
      </c>
      <c r="F1992" s="153"/>
      <c r="G1992" s="32">
        <v>430000</v>
      </c>
      <c r="H1992" s="125"/>
      <c r="I1992" s="125"/>
      <c r="J1992" s="126"/>
      <c r="K1992" s="126"/>
      <c r="L1992" s="137"/>
      <c r="M1992" s="137"/>
      <c r="N1992" s="126"/>
      <c r="O1992" s="125"/>
      <c r="P1992" s="125"/>
      <c r="Q1992" s="137"/>
      <c r="R1992" s="137"/>
      <c r="S1992" s="137"/>
      <c r="T1992" s="137"/>
    </row>
    <row r="1993" spans="1:20" ht="15.6" customHeight="1" x14ac:dyDescent="0.25">
      <c r="A1993" s="153">
        <v>79</v>
      </c>
      <c r="B1993" s="128" t="s">
        <v>3068</v>
      </c>
      <c r="C1993" s="154" t="s">
        <v>2986</v>
      </c>
      <c r="D1993" s="155" t="s">
        <v>2566</v>
      </c>
      <c r="E1993" s="211">
        <v>430000</v>
      </c>
      <c r="F1993" s="153"/>
      <c r="G1993" s="32">
        <v>430000</v>
      </c>
      <c r="H1993" s="125"/>
      <c r="I1993" s="125"/>
      <c r="J1993" s="126"/>
      <c r="K1993" s="126"/>
      <c r="L1993" s="137"/>
      <c r="M1993" s="137"/>
      <c r="N1993" s="126"/>
      <c r="O1993" s="125"/>
      <c r="P1993" s="125"/>
      <c r="Q1993" s="137"/>
      <c r="R1993" s="137"/>
      <c r="S1993" s="137"/>
      <c r="T1993" s="137"/>
    </row>
    <row r="1994" spans="1:20" ht="15.6" customHeight="1" x14ac:dyDescent="0.25">
      <c r="A1994" s="153">
        <v>80</v>
      </c>
      <c r="B1994" s="128" t="s">
        <v>3069</v>
      </c>
      <c r="C1994" s="154" t="s">
        <v>2987</v>
      </c>
      <c r="D1994" s="155" t="s">
        <v>1848</v>
      </c>
      <c r="E1994" s="211">
        <v>300000</v>
      </c>
      <c r="F1994" s="153"/>
      <c r="G1994" s="32">
        <v>300000</v>
      </c>
      <c r="H1994" s="125"/>
      <c r="I1994" s="125"/>
      <c r="J1994" s="126"/>
      <c r="K1994" s="126"/>
      <c r="L1994" s="137"/>
      <c r="M1994" s="137"/>
      <c r="N1994" s="126"/>
      <c r="O1994" s="125"/>
      <c r="P1994" s="125"/>
      <c r="Q1994" s="137"/>
      <c r="R1994" s="137"/>
      <c r="S1994" s="137"/>
      <c r="T1994" s="137"/>
    </row>
    <row r="1995" spans="1:20" ht="14.45" customHeight="1" x14ac:dyDescent="0.25">
      <c r="A1995" s="153">
        <v>81</v>
      </c>
      <c r="B1995" s="128" t="s">
        <v>3070</v>
      </c>
      <c r="C1995" s="154" t="s">
        <v>2988</v>
      </c>
      <c r="D1995" s="155" t="s">
        <v>2989</v>
      </c>
      <c r="E1995" s="211">
        <v>640000</v>
      </c>
      <c r="F1995" s="153"/>
      <c r="G1995" s="32">
        <v>640000</v>
      </c>
      <c r="H1995" s="125"/>
      <c r="I1995" s="125"/>
      <c r="J1995" s="126"/>
      <c r="K1995" s="126"/>
      <c r="L1995" s="137"/>
      <c r="M1995" s="137"/>
      <c r="N1995" s="126"/>
      <c r="O1995" s="125"/>
      <c r="P1995" s="125"/>
      <c r="Q1995" s="137"/>
      <c r="R1995" s="137"/>
      <c r="S1995" s="137"/>
      <c r="T1995" s="137"/>
    </row>
    <row r="1996" spans="1:20" ht="14.45" customHeight="1" x14ac:dyDescent="0.25">
      <c r="A1996" s="153">
        <v>82</v>
      </c>
      <c r="B1996" s="128" t="s">
        <v>3088</v>
      </c>
      <c r="C1996" s="154" t="s">
        <v>3071</v>
      </c>
      <c r="D1996" s="155" t="s">
        <v>1848</v>
      </c>
      <c r="E1996" s="211">
        <v>150000</v>
      </c>
      <c r="F1996" s="153"/>
      <c r="G1996" s="32">
        <v>150000</v>
      </c>
      <c r="H1996" s="125"/>
      <c r="I1996" s="125"/>
      <c r="J1996" s="126"/>
      <c r="K1996" s="126"/>
      <c r="L1996" s="137"/>
      <c r="M1996" s="137"/>
      <c r="N1996" s="126"/>
      <c r="O1996" s="125"/>
      <c r="P1996" s="125"/>
      <c r="Q1996" s="137"/>
      <c r="R1996" s="137"/>
      <c r="S1996" s="137"/>
      <c r="T1996" s="137"/>
    </row>
    <row r="1997" spans="1:20" ht="14.45" customHeight="1" x14ac:dyDescent="0.25">
      <c r="A1997" s="153">
        <v>83</v>
      </c>
      <c r="B1997" s="128" t="s">
        <v>3089</v>
      </c>
      <c r="C1997" s="154" t="s">
        <v>3072</v>
      </c>
      <c r="D1997" s="155" t="s">
        <v>1848</v>
      </c>
      <c r="E1997" s="211">
        <v>150000</v>
      </c>
      <c r="F1997" s="153"/>
      <c r="G1997" s="32">
        <v>150000</v>
      </c>
      <c r="H1997" s="125"/>
      <c r="I1997" s="125"/>
      <c r="J1997" s="126"/>
      <c r="K1997" s="126"/>
      <c r="L1997" s="137"/>
      <c r="M1997" s="137"/>
      <c r="N1997" s="126"/>
      <c r="O1997" s="125"/>
      <c r="P1997" s="125"/>
      <c r="Q1997" s="137"/>
      <c r="R1997" s="137"/>
      <c r="S1997" s="137"/>
      <c r="T1997" s="137"/>
    </row>
    <row r="1998" spans="1:20" ht="14.45" customHeight="1" x14ac:dyDescent="0.25">
      <c r="A1998" s="153">
        <v>84</v>
      </c>
      <c r="B1998" s="128" t="s">
        <v>3090</v>
      </c>
      <c r="C1998" s="154" t="s">
        <v>3073</v>
      </c>
      <c r="D1998" s="155" t="s">
        <v>1848</v>
      </c>
      <c r="E1998" s="211">
        <v>150000</v>
      </c>
      <c r="F1998" s="153"/>
      <c r="G1998" s="32">
        <v>150000</v>
      </c>
      <c r="H1998" s="125"/>
      <c r="I1998" s="125"/>
      <c r="J1998" s="126"/>
      <c r="K1998" s="126"/>
      <c r="L1998" s="137"/>
      <c r="M1998" s="137"/>
      <c r="N1998" s="126"/>
      <c r="O1998" s="125"/>
      <c r="P1998" s="125"/>
      <c r="Q1998" s="137"/>
      <c r="R1998" s="137"/>
      <c r="S1998" s="137"/>
      <c r="T1998" s="137"/>
    </row>
    <row r="1999" spans="1:20" ht="14.45" customHeight="1" x14ac:dyDescent="0.25">
      <c r="A1999" s="153">
        <v>85</v>
      </c>
      <c r="B1999" s="128" t="s">
        <v>3091</v>
      </c>
      <c r="C1999" s="154" t="s">
        <v>3074</v>
      </c>
      <c r="D1999" s="155" t="s">
        <v>1848</v>
      </c>
      <c r="E1999" s="211">
        <v>300000</v>
      </c>
      <c r="F1999" s="153"/>
      <c r="G1999" s="32">
        <v>300000</v>
      </c>
      <c r="H1999" s="125"/>
      <c r="I1999" s="125"/>
      <c r="J1999" s="126"/>
      <c r="K1999" s="126"/>
      <c r="L1999" s="137"/>
      <c r="M1999" s="137"/>
      <c r="N1999" s="126"/>
      <c r="O1999" s="125"/>
      <c r="P1999" s="125"/>
      <c r="Q1999" s="137"/>
      <c r="R1999" s="137"/>
      <c r="S1999" s="137"/>
      <c r="T1999" s="137"/>
    </row>
    <row r="2000" spans="1:20" ht="14.45" customHeight="1" x14ac:dyDescent="0.25">
      <c r="A2000" s="153">
        <v>86</v>
      </c>
      <c r="B2000" s="128" t="s">
        <v>3092</v>
      </c>
      <c r="C2000" s="154" t="s">
        <v>3075</v>
      </c>
      <c r="D2000" s="155" t="s">
        <v>1848</v>
      </c>
      <c r="E2000" s="211">
        <v>150000</v>
      </c>
      <c r="F2000" s="153"/>
      <c r="G2000" s="32">
        <v>150000</v>
      </c>
      <c r="H2000" s="125"/>
      <c r="I2000" s="125"/>
      <c r="J2000" s="126"/>
      <c r="K2000" s="126"/>
      <c r="L2000" s="137"/>
      <c r="M2000" s="137"/>
      <c r="N2000" s="126"/>
      <c r="O2000" s="125"/>
      <c r="P2000" s="125"/>
      <c r="Q2000" s="137"/>
      <c r="R2000" s="137"/>
      <c r="S2000" s="137"/>
      <c r="T2000" s="137"/>
    </row>
    <row r="2001" spans="1:20" ht="14.45" customHeight="1" x14ac:dyDescent="0.25">
      <c r="A2001" s="153">
        <v>87</v>
      </c>
      <c r="B2001" s="128" t="s">
        <v>3093</v>
      </c>
      <c r="C2001" s="154" t="s">
        <v>3076</v>
      </c>
      <c r="D2001" s="155" t="s">
        <v>3077</v>
      </c>
      <c r="E2001" s="211">
        <v>935000</v>
      </c>
      <c r="F2001" s="153"/>
      <c r="G2001" s="32">
        <v>935000</v>
      </c>
      <c r="H2001" s="125"/>
      <c r="I2001" s="125"/>
      <c r="J2001" s="126"/>
      <c r="K2001" s="126"/>
      <c r="L2001" s="137"/>
      <c r="M2001" s="137"/>
      <c r="N2001" s="126"/>
      <c r="O2001" s="125"/>
      <c r="P2001" s="125"/>
      <c r="Q2001" s="137"/>
      <c r="R2001" s="137"/>
      <c r="S2001" s="137"/>
      <c r="T2001" s="137"/>
    </row>
    <row r="2002" spans="1:20" ht="14.45" customHeight="1" x14ac:dyDescent="0.25">
      <c r="A2002" s="153">
        <v>88</v>
      </c>
      <c r="B2002" s="128" t="s">
        <v>3094</v>
      </c>
      <c r="C2002" s="154" t="s">
        <v>3078</v>
      </c>
      <c r="D2002" s="155" t="s">
        <v>1848</v>
      </c>
      <c r="E2002" s="211">
        <v>150000</v>
      </c>
      <c r="F2002" s="153"/>
      <c r="G2002" s="32">
        <v>150000</v>
      </c>
      <c r="H2002" s="125"/>
      <c r="I2002" s="125"/>
      <c r="J2002" s="126"/>
      <c r="K2002" s="126"/>
      <c r="L2002" s="137"/>
      <c r="M2002" s="137"/>
      <c r="N2002" s="126"/>
      <c r="O2002" s="125"/>
      <c r="P2002" s="125"/>
      <c r="Q2002" s="137"/>
      <c r="R2002" s="137"/>
      <c r="S2002" s="137"/>
      <c r="T2002" s="137"/>
    </row>
    <row r="2003" spans="1:20" ht="14.45" customHeight="1" x14ac:dyDescent="0.25">
      <c r="A2003" s="153">
        <v>89</v>
      </c>
      <c r="B2003" s="128" t="s">
        <v>3095</v>
      </c>
      <c r="C2003" s="154" t="s">
        <v>3079</v>
      </c>
      <c r="D2003" s="155" t="s">
        <v>1848</v>
      </c>
      <c r="E2003" s="211">
        <v>150000</v>
      </c>
      <c r="F2003" s="153"/>
      <c r="G2003" s="32">
        <v>150000</v>
      </c>
      <c r="H2003" s="125"/>
      <c r="I2003" s="125"/>
      <c r="J2003" s="126"/>
      <c r="K2003" s="126"/>
      <c r="L2003" s="137"/>
      <c r="M2003" s="137"/>
      <c r="N2003" s="126"/>
      <c r="O2003" s="125"/>
      <c r="P2003" s="125"/>
      <c r="Q2003" s="137"/>
      <c r="R2003" s="137"/>
      <c r="S2003" s="137"/>
      <c r="T2003" s="137"/>
    </row>
    <row r="2004" spans="1:20" ht="14.45" customHeight="1" x14ac:dyDescent="0.25">
      <c r="A2004" s="153">
        <v>90</v>
      </c>
      <c r="B2004" s="128" t="s">
        <v>3096</v>
      </c>
      <c r="C2004" s="154" t="s">
        <v>3080</v>
      </c>
      <c r="D2004" s="155" t="s">
        <v>1848</v>
      </c>
      <c r="E2004" s="211">
        <v>150000</v>
      </c>
      <c r="F2004" s="153"/>
      <c r="G2004" s="32">
        <v>150000</v>
      </c>
      <c r="H2004" s="125"/>
      <c r="I2004" s="125"/>
      <c r="J2004" s="126"/>
      <c r="K2004" s="126"/>
      <c r="L2004" s="137"/>
      <c r="M2004" s="137"/>
      <c r="N2004" s="126"/>
      <c r="O2004" s="125"/>
      <c r="P2004" s="125"/>
      <c r="Q2004" s="137"/>
      <c r="R2004" s="137"/>
      <c r="S2004" s="137"/>
      <c r="T2004" s="137"/>
    </row>
    <row r="2005" spans="1:20" ht="14.45" customHeight="1" x14ac:dyDescent="0.25">
      <c r="A2005" s="153">
        <v>91</v>
      </c>
      <c r="B2005" s="128" t="s">
        <v>3097</v>
      </c>
      <c r="C2005" s="154" t="s">
        <v>3081</v>
      </c>
      <c r="D2005" s="155" t="s">
        <v>1848</v>
      </c>
      <c r="E2005" s="211">
        <v>150000</v>
      </c>
      <c r="F2005" s="153"/>
      <c r="G2005" s="32">
        <v>150000</v>
      </c>
      <c r="H2005" s="125"/>
      <c r="I2005" s="125"/>
      <c r="J2005" s="126"/>
      <c r="K2005" s="126"/>
      <c r="L2005" s="137"/>
      <c r="M2005" s="137"/>
      <c r="N2005" s="126"/>
      <c r="O2005" s="125"/>
      <c r="P2005" s="125"/>
      <c r="Q2005" s="137"/>
      <c r="R2005" s="137"/>
      <c r="S2005" s="137"/>
      <c r="T2005" s="137"/>
    </row>
    <row r="2006" spans="1:20" ht="14.45" customHeight="1" x14ac:dyDescent="0.25">
      <c r="A2006" s="153">
        <v>92</v>
      </c>
      <c r="B2006" s="128" t="s">
        <v>3098</v>
      </c>
      <c r="C2006" s="154" t="s">
        <v>3081</v>
      </c>
      <c r="D2006" s="155" t="s">
        <v>2566</v>
      </c>
      <c r="E2006" s="211">
        <v>430000</v>
      </c>
      <c r="F2006" s="153"/>
      <c r="G2006" s="32">
        <v>430000</v>
      </c>
      <c r="H2006" s="125"/>
      <c r="I2006" s="125"/>
      <c r="J2006" s="126"/>
      <c r="K2006" s="126"/>
      <c r="L2006" s="137"/>
      <c r="M2006" s="137"/>
      <c r="N2006" s="126"/>
      <c r="O2006" s="125"/>
      <c r="P2006" s="125"/>
      <c r="Q2006" s="137"/>
      <c r="R2006" s="137"/>
      <c r="S2006" s="137"/>
      <c r="T2006" s="137"/>
    </row>
    <row r="2007" spans="1:20" ht="14.45" customHeight="1" x14ac:dyDescent="0.25">
      <c r="A2007" s="153">
        <v>93</v>
      </c>
      <c r="B2007" s="128" t="s">
        <v>3099</v>
      </c>
      <c r="C2007" s="154" t="s">
        <v>3082</v>
      </c>
      <c r="D2007" s="155" t="s">
        <v>1848</v>
      </c>
      <c r="E2007" s="211">
        <v>150000</v>
      </c>
      <c r="F2007" s="153"/>
      <c r="G2007" s="32">
        <v>150000</v>
      </c>
      <c r="H2007" s="125"/>
      <c r="I2007" s="125"/>
      <c r="J2007" s="126"/>
      <c r="K2007" s="126"/>
      <c r="L2007" s="137"/>
      <c r="M2007" s="137"/>
      <c r="N2007" s="126"/>
      <c r="O2007" s="125"/>
      <c r="P2007" s="125"/>
      <c r="Q2007" s="137"/>
      <c r="R2007" s="137"/>
      <c r="S2007" s="137"/>
      <c r="T2007" s="137"/>
    </row>
    <row r="2008" spans="1:20" ht="14.45" customHeight="1" x14ac:dyDescent="0.25">
      <c r="A2008" s="153">
        <v>94</v>
      </c>
      <c r="B2008" s="128" t="s">
        <v>3100</v>
      </c>
      <c r="C2008" s="154" t="s">
        <v>3083</v>
      </c>
      <c r="D2008" s="155" t="s">
        <v>1848</v>
      </c>
      <c r="E2008" s="211">
        <v>750000</v>
      </c>
      <c r="F2008" s="153" t="s">
        <v>3105</v>
      </c>
      <c r="G2008" s="32">
        <v>750000</v>
      </c>
      <c r="H2008" s="125"/>
      <c r="I2008" s="125"/>
      <c r="J2008" s="126"/>
      <c r="K2008" s="126"/>
      <c r="L2008" s="137"/>
      <c r="M2008" s="137"/>
      <c r="N2008" s="126"/>
      <c r="O2008" s="125"/>
      <c r="P2008" s="125"/>
      <c r="Q2008" s="137"/>
      <c r="R2008" s="137"/>
      <c r="S2008" s="137"/>
      <c r="T2008" s="137"/>
    </row>
    <row r="2009" spans="1:20" ht="14.45" customHeight="1" x14ac:dyDescent="0.25">
      <c r="A2009" s="153">
        <v>95</v>
      </c>
      <c r="B2009" s="128" t="s">
        <v>3101</v>
      </c>
      <c r="C2009" s="154" t="s">
        <v>3084</v>
      </c>
      <c r="D2009" s="155" t="s">
        <v>1848</v>
      </c>
      <c r="E2009" s="211">
        <v>150000</v>
      </c>
      <c r="F2009" s="153"/>
      <c r="G2009" s="32">
        <v>150000</v>
      </c>
      <c r="H2009" s="125"/>
      <c r="I2009" s="125"/>
      <c r="J2009" s="126"/>
      <c r="K2009" s="126"/>
      <c r="L2009" s="137"/>
      <c r="M2009" s="137"/>
      <c r="N2009" s="126"/>
      <c r="O2009" s="125"/>
      <c r="P2009" s="125"/>
      <c r="Q2009" s="137"/>
      <c r="R2009" s="137"/>
      <c r="S2009" s="137"/>
      <c r="T2009" s="137"/>
    </row>
    <row r="2010" spans="1:20" ht="14.45" customHeight="1" x14ac:dyDescent="0.25">
      <c r="A2010" s="153">
        <v>96</v>
      </c>
      <c r="B2010" s="128" t="s">
        <v>3102</v>
      </c>
      <c r="C2010" s="154" t="s">
        <v>3085</v>
      </c>
      <c r="D2010" s="155" t="s">
        <v>1848</v>
      </c>
      <c r="E2010" s="211">
        <v>600000</v>
      </c>
      <c r="F2010" s="153" t="s">
        <v>2895</v>
      </c>
      <c r="G2010" s="32">
        <v>600000</v>
      </c>
      <c r="H2010" s="125"/>
      <c r="I2010" s="125"/>
      <c r="J2010" s="126"/>
      <c r="K2010" s="126"/>
      <c r="L2010" s="137"/>
      <c r="M2010" s="137"/>
      <c r="N2010" s="126"/>
      <c r="O2010" s="125"/>
      <c r="P2010" s="125"/>
      <c r="Q2010" s="137"/>
      <c r="R2010" s="137"/>
      <c r="S2010" s="137"/>
      <c r="T2010" s="137"/>
    </row>
    <row r="2011" spans="1:20" ht="14.45" customHeight="1" x14ac:dyDescent="0.25">
      <c r="A2011" s="153">
        <v>97</v>
      </c>
      <c r="B2011" s="128" t="s">
        <v>3103</v>
      </c>
      <c r="C2011" s="154" t="s">
        <v>3086</v>
      </c>
      <c r="D2011" s="155" t="s">
        <v>1848</v>
      </c>
      <c r="E2011" s="211">
        <v>300000</v>
      </c>
      <c r="F2011" s="153" t="s">
        <v>2897</v>
      </c>
      <c r="G2011" s="32">
        <v>300000</v>
      </c>
      <c r="H2011" s="125"/>
      <c r="I2011" s="125"/>
      <c r="J2011" s="126"/>
      <c r="K2011" s="126"/>
      <c r="L2011" s="137"/>
      <c r="M2011" s="137"/>
      <c r="N2011" s="126"/>
      <c r="O2011" s="125"/>
      <c r="P2011" s="125"/>
      <c r="Q2011" s="137"/>
      <c r="R2011" s="137"/>
      <c r="S2011" s="137"/>
      <c r="T2011" s="137"/>
    </row>
    <row r="2012" spans="1:20" ht="14.45" customHeight="1" x14ac:dyDescent="0.25">
      <c r="A2012" s="153">
        <v>98</v>
      </c>
      <c r="B2012" s="128" t="s">
        <v>3104</v>
      </c>
      <c r="C2012" s="154" t="s">
        <v>3087</v>
      </c>
      <c r="D2012" s="155" t="s">
        <v>1848</v>
      </c>
      <c r="E2012" s="211">
        <v>450000</v>
      </c>
      <c r="F2012" s="153" t="s">
        <v>2651</v>
      </c>
      <c r="G2012" s="32">
        <v>450000</v>
      </c>
      <c r="H2012" s="125"/>
      <c r="I2012" s="125"/>
      <c r="J2012" s="126"/>
      <c r="K2012" s="126"/>
      <c r="L2012" s="137"/>
      <c r="M2012" s="137"/>
      <c r="N2012" s="126"/>
      <c r="O2012" s="125"/>
      <c r="P2012" s="125"/>
      <c r="Q2012" s="137"/>
      <c r="R2012" s="137"/>
      <c r="S2012" s="137"/>
      <c r="T2012" s="137"/>
    </row>
    <row r="2013" spans="1:20" ht="15.75" x14ac:dyDescent="0.25">
      <c r="A2013" s="251" t="s">
        <v>330</v>
      </c>
      <c r="B2013" s="252"/>
      <c r="C2013" s="252"/>
      <c r="D2013" s="253"/>
      <c r="E2013" s="224">
        <f>SUM(E1915:E2012)</f>
        <v>23555000</v>
      </c>
      <c r="F2013" s="8"/>
      <c r="G2013" s="157">
        <f>SUM(G1915:G2012)</f>
        <v>13405000</v>
      </c>
    </row>
    <row r="2014" spans="1:20" ht="15.75" x14ac:dyDescent="0.25">
      <c r="A2014" s="254" t="s">
        <v>3113</v>
      </c>
      <c r="B2014" s="255"/>
      <c r="C2014" s="255"/>
      <c r="D2014" s="255"/>
      <c r="E2014" s="260"/>
      <c r="F2014" s="255"/>
      <c r="G2014" s="135"/>
    </row>
    <row r="2015" spans="1:20" ht="15.75" x14ac:dyDescent="0.25">
      <c r="A2015" s="131"/>
      <c r="B2015" s="131"/>
      <c r="C2015" s="131"/>
      <c r="D2015" s="131"/>
      <c r="E2015" s="222"/>
      <c r="F2015" s="131"/>
      <c r="G2015" s="135"/>
    </row>
    <row r="2016" spans="1:20" ht="15.75" x14ac:dyDescent="0.25">
      <c r="A2016" s="262" t="s">
        <v>3112</v>
      </c>
      <c r="B2016" s="262"/>
      <c r="C2016" s="262"/>
      <c r="D2016" s="262"/>
      <c r="E2016" s="263"/>
      <c r="F2016" s="262"/>
      <c r="G2016" s="135"/>
    </row>
    <row r="2017" spans="1:7" ht="15.75" x14ac:dyDescent="0.25">
      <c r="A2017" s="264" t="s">
        <v>9</v>
      </c>
      <c r="B2017" s="264"/>
      <c r="C2017" s="264"/>
      <c r="D2017" s="264" t="s">
        <v>10</v>
      </c>
      <c r="E2017" s="265"/>
      <c r="F2017" s="264"/>
      <c r="G2017" s="135"/>
    </row>
    <row r="2018" spans="1:7" ht="15.75" x14ac:dyDescent="0.25">
      <c r="A2018" s="132"/>
      <c r="B2018" s="132"/>
      <c r="C2018" s="132"/>
      <c r="D2018" s="132"/>
      <c r="E2018" s="215"/>
      <c r="F2018" s="133"/>
      <c r="G2018" s="135"/>
    </row>
    <row r="2019" spans="1:7" ht="15.75" x14ac:dyDescent="0.25">
      <c r="A2019" s="132"/>
      <c r="B2019" s="132"/>
      <c r="C2019" s="132"/>
      <c r="D2019" s="132"/>
      <c r="E2019" s="215"/>
      <c r="F2019" s="133"/>
      <c r="G2019" s="135"/>
    </row>
    <row r="2020" spans="1:7" ht="15.75" x14ac:dyDescent="0.25">
      <c r="A2020" s="132"/>
      <c r="B2020" s="132"/>
      <c r="C2020" s="132"/>
      <c r="D2020" s="132"/>
      <c r="E2020" s="215"/>
      <c r="F2020" s="133"/>
      <c r="G2020" s="135"/>
    </row>
    <row r="2021" spans="1:7" ht="15.75" x14ac:dyDescent="0.25">
      <c r="A2021" s="132"/>
      <c r="B2021" s="132"/>
      <c r="C2021" s="132"/>
      <c r="D2021" s="132"/>
      <c r="E2021" s="215"/>
      <c r="F2021" s="133"/>
      <c r="G2021" s="135"/>
    </row>
    <row r="2022" spans="1:7" ht="15.75" x14ac:dyDescent="0.25">
      <c r="A2022" s="264" t="s">
        <v>11</v>
      </c>
      <c r="B2022" s="264"/>
      <c r="C2022" s="264"/>
      <c r="D2022" s="264" t="s">
        <v>12</v>
      </c>
      <c r="E2022" s="265"/>
      <c r="F2022" s="264"/>
      <c r="G2022" s="135"/>
    </row>
    <row r="2023" spans="1:7" ht="15.75" x14ac:dyDescent="0.25">
      <c r="A2023" s="149"/>
      <c r="B2023" s="149"/>
      <c r="C2023" s="149"/>
      <c r="D2023" s="149"/>
      <c r="E2023" s="223"/>
      <c r="F2023" s="149"/>
      <c r="G2023" s="135"/>
    </row>
    <row r="2024" spans="1:7" ht="15.75" x14ac:dyDescent="0.25">
      <c r="A2024" s="149"/>
      <c r="B2024" s="149"/>
      <c r="C2024" s="149"/>
      <c r="D2024" s="149"/>
      <c r="E2024" s="223"/>
      <c r="F2024" s="149"/>
      <c r="G2024" s="135"/>
    </row>
    <row r="2025" spans="1:7" x14ac:dyDescent="0.25">
      <c r="A2025" s="135"/>
      <c r="B2025" s="245" t="s">
        <v>183</v>
      </c>
      <c r="C2025" s="245"/>
      <c r="D2025" s="135"/>
      <c r="E2025" s="217"/>
      <c r="F2025" s="135"/>
      <c r="G2025" s="135"/>
    </row>
    <row r="2026" spans="1:7" x14ac:dyDescent="0.25">
      <c r="A2026" s="135"/>
      <c r="B2026" s="147" t="s">
        <v>3107</v>
      </c>
      <c r="C2026" s="147"/>
      <c r="D2026" s="135"/>
      <c r="E2026" s="217"/>
      <c r="F2026" s="135"/>
      <c r="G2026" s="135"/>
    </row>
    <row r="2027" spans="1:7" x14ac:dyDescent="0.25">
      <c r="A2027" s="135"/>
      <c r="B2027" s="147" t="s">
        <v>3108</v>
      </c>
      <c r="C2027" s="147"/>
      <c r="D2027" s="147"/>
      <c r="E2027" s="217"/>
      <c r="F2027" s="135"/>
      <c r="G2027" s="135"/>
    </row>
    <row r="2028" spans="1:7" x14ac:dyDescent="0.25">
      <c r="A2028" s="135"/>
      <c r="B2028" s="245" t="s">
        <v>2900</v>
      </c>
      <c r="C2028" s="245"/>
      <c r="D2028" s="135"/>
      <c r="E2028" s="217"/>
      <c r="F2028" s="135"/>
      <c r="G2028" s="135"/>
    </row>
    <row r="2029" spans="1:7" x14ac:dyDescent="0.25">
      <c r="A2029" s="135"/>
      <c r="B2029" s="147" t="s">
        <v>3110</v>
      </c>
      <c r="C2029" s="147"/>
      <c r="D2029" s="135"/>
      <c r="E2029" s="217"/>
      <c r="F2029" s="135"/>
      <c r="G2029" s="135"/>
    </row>
    <row r="2030" spans="1:7" x14ac:dyDescent="0.25">
      <c r="A2030" s="135"/>
      <c r="B2030" s="147" t="s">
        <v>3109</v>
      </c>
      <c r="C2030" s="147"/>
      <c r="D2030" s="135"/>
      <c r="E2030" s="217"/>
      <c r="F2030" s="135"/>
      <c r="G2030" s="135"/>
    </row>
    <row r="2031" spans="1:7" x14ac:dyDescent="0.25">
      <c r="A2031" s="135"/>
      <c r="B2031" s="135" t="s">
        <v>3111</v>
      </c>
      <c r="C2031" s="135"/>
      <c r="D2031" s="135"/>
      <c r="E2031" s="217"/>
      <c r="F2031" s="135"/>
      <c r="G2031" s="135"/>
    </row>
    <row r="2040" spans="1:20" ht="18.75" x14ac:dyDescent="0.3">
      <c r="A2040" s="248" t="s">
        <v>166</v>
      </c>
      <c r="B2040" s="248"/>
      <c r="C2040" s="248"/>
      <c r="D2040" s="248"/>
      <c r="E2040" s="266"/>
      <c r="F2040" s="248"/>
      <c r="G2040" s="125"/>
      <c r="H2040" s="125"/>
      <c r="I2040" s="125"/>
      <c r="J2040" s="126"/>
      <c r="K2040" s="126"/>
      <c r="L2040" s="137"/>
      <c r="M2040" s="137"/>
      <c r="N2040" s="126"/>
      <c r="O2040" s="125"/>
      <c r="P2040" s="125"/>
      <c r="Q2040" s="137"/>
      <c r="R2040" s="137"/>
      <c r="S2040" s="137"/>
      <c r="T2040" s="137"/>
    </row>
    <row r="2041" spans="1:20" ht="18.75" x14ac:dyDescent="0.3">
      <c r="A2041" s="249" t="s">
        <v>0</v>
      </c>
      <c r="B2041" s="249"/>
      <c r="C2041" s="249"/>
      <c r="D2041" s="249"/>
      <c r="E2041" s="267"/>
      <c r="F2041" s="249"/>
      <c r="G2041" s="125"/>
      <c r="H2041" s="125"/>
      <c r="I2041" s="125"/>
      <c r="J2041" s="126"/>
      <c r="K2041" s="126"/>
      <c r="L2041" s="137"/>
      <c r="M2041" s="137"/>
      <c r="N2041" s="126"/>
      <c r="O2041" s="125"/>
      <c r="P2041" s="125"/>
      <c r="Q2041" s="137"/>
      <c r="R2041" s="137"/>
      <c r="S2041" s="137"/>
      <c r="T2041" s="137"/>
    </row>
    <row r="2042" spans="1:20" ht="18.75" x14ac:dyDescent="0.3">
      <c r="A2042" s="117"/>
      <c r="B2042" s="117"/>
      <c r="C2042" s="117"/>
      <c r="D2042" s="117"/>
      <c r="E2042" s="220"/>
      <c r="F2042" s="117"/>
      <c r="G2042" s="125"/>
      <c r="H2042" s="125"/>
      <c r="I2042" s="125"/>
      <c r="J2042" s="126"/>
      <c r="K2042" s="126"/>
      <c r="L2042" s="137"/>
      <c r="M2042" s="137"/>
      <c r="N2042" s="126"/>
      <c r="O2042" s="125"/>
      <c r="P2042" s="125"/>
      <c r="Q2042" s="137"/>
      <c r="R2042" s="137"/>
      <c r="S2042" s="137"/>
      <c r="T2042" s="137"/>
    </row>
    <row r="2043" spans="1:20" ht="22.5" x14ac:dyDescent="0.3">
      <c r="A2043" s="250" t="s">
        <v>1565</v>
      </c>
      <c r="B2043" s="250"/>
      <c r="C2043" s="250"/>
      <c r="D2043" s="250"/>
      <c r="E2043" s="274"/>
      <c r="F2043" s="250"/>
      <c r="G2043" s="125"/>
      <c r="H2043" s="125"/>
      <c r="I2043" s="125"/>
      <c r="J2043" s="126"/>
      <c r="K2043" s="126"/>
      <c r="L2043" s="137"/>
      <c r="M2043" s="137"/>
      <c r="N2043" s="126"/>
      <c r="O2043" s="125"/>
      <c r="P2043" s="125"/>
      <c r="Q2043" s="137"/>
      <c r="R2043" s="137"/>
      <c r="S2043" s="137"/>
      <c r="T2043" s="137"/>
    </row>
    <row r="2044" spans="1:20" ht="31.5" x14ac:dyDescent="0.25">
      <c r="A2044" s="109" t="s">
        <v>1</v>
      </c>
      <c r="B2044" s="109" t="s">
        <v>2</v>
      </c>
      <c r="C2044" s="109" t="s">
        <v>3</v>
      </c>
      <c r="D2044" s="109" t="s">
        <v>5</v>
      </c>
      <c r="E2044" s="219" t="s">
        <v>6</v>
      </c>
      <c r="F2044" s="109" t="s">
        <v>1564</v>
      </c>
      <c r="G2044" s="125"/>
      <c r="H2044" s="125"/>
      <c r="I2044" s="125"/>
      <c r="J2044" s="126"/>
      <c r="K2044" s="126"/>
      <c r="L2044" s="137"/>
      <c r="M2044" s="137"/>
      <c r="N2044" s="126"/>
      <c r="O2044" s="125"/>
      <c r="P2044" s="125"/>
      <c r="Q2044" s="137"/>
      <c r="R2044" s="137"/>
      <c r="S2044" s="137"/>
      <c r="T2044" s="137"/>
    </row>
    <row r="2045" spans="1:20" ht="16.899999999999999" customHeight="1" x14ac:dyDescent="0.25">
      <c r="A2045" s="128">
        <v>425</v>
      </c>
      <c r="B2045" s="128" t="s">
        <v>2707</v>
      </c>
      <c r="C2045" s="129" t="s">
        <v>2780</v>
      </c>
      <c r="D2045" s="130" t="s">
        <v>1848</v>
      </c>
      <c r="E2045" s="211">
        <v>450000</v>
      </c>
      <c r="F2045" s="128" t="s">
        <v>2651</v>
      </c>
      <c r="G2045" s="32">
        <v>450000</v>
      </c>
      <c r="H2045" s="138"/>
      <c r="I2045" s="138"/>
      <c r="J2045" s="139"/>
      <c r="K2045" s="139"/>
      <c r="L2045" s="140"/>
      <c r="M2045" s="140"/>
      <c r="N2045" s="139"/>
      <c r="O2045" s="138"/>
      <c r="P2045" s="138"/>
      <c r="Q2045" s="140"/>
      <c r="R2045" s="140"/>
      <c r="S2045" s="140"/>
      <c r="T2045" s="137"/>
    </row>
    <row r="2046" spans="1:20" ht="16.899999999999999" customHeight="1" x14ac:dyDescent="0.25">
      <c r="A2046" s="128">
        <v>426</v>
      </c>
      <c r="B2046" s="128" t="s">
        <v>2708</v>
      </c>
      <c r="C2046" s="129" t="s">
        <v>2781</v>
      </c>
      <c r="D2046" s="130" t="s">
        <v>1848</v>
      </c>
      <c r="E2046" s="211">
        <v>150000</v>
      </c>
      <c r="F2046" s="128"/>
      <c r="G2046" s="32">
        <v>150000</v>
      </c>
      <c r="H2046" s="138"/>
      <c r="I2046" s="138"/>
      <c r="J2046" s="139"/>
      <c r="K2046" s="139"/>
      <c r="L2046" s="140"/>
      <c r="M2046" s="140"/>
      <c r="N2046" s="139"/>
      <c r="O2046" s="138"/>
      <c r="P2046" s="138"/>
      <c r="Q2046" s="140"/>
      <c r="R2046" s="140"/>
      <c r="S2046" s="140"/>
      <c r="T2046" s="137"/>
    </row>
    <row r="2047" spans="1:20" ht="16.899999999999999" customHeight="1" x14ac:dyDescent="0.25">
      <c r="A2047" s="128">
        <v>427</v>
      </c>
      <c r="B2047" s="128" t="s">
        <v>2709</v>
      </c>
      <c r="C2047" s="129" t="s">
        <v>2782</v>
      </c>
      <c r="D2047" s="130" t="s">
        <v>2566</v>
      </c>
      <c r="E2047" s="211">
        <v>430000</v>
      </c>
      <c r="F2047" s="128"/>
      <c r="G2047" s="32">
        <v>430000</v>
      </c>
      <c r="H2047" s="138"/>
      <c r="I2047" s="138"/>
      <c r="J2047" s="139"/>
      <c r="K2047" s="139"/>
      <c r="L2047" s="140"/>
      <c r="M2047" s="140"/>
      <c r="N2047" s="139"/>
      <c r="O2047" s="138"/>
      <c r="P2047" s="138"/>
      <c r="Q2047" s="140"/>
      <c r="R2047" s="140"/>
      <c r="S2047" s="140"/>
      <c r="T2047" s="137"/>
    </row>
    <row r="2048" spans="1:20" ht="16.899999999999999" customHeight="1" x14ac:dyDescent="0.25">
      <c r="A2048" s="128">
        <v>428</v>
      </c>
      <c r="B2048" s="128" t="s">
        <v>2710</v>
      </c>
      <c r="C2048" s="129" t="s">
        <v>2783</v>
      </c>
      <c r="D2048" s="130" t="s">
        <v>2784</v>
      </c>
      <c r="E2048" s="211">
        <v>150000</v>
      </c>
      <c r="F2048" s="128"/>
      <c r="G2048" s="32">
        <v>150000</v>
      </c>
      <c r="H2048" s="138"/>
      <c r="I2048" s="138"/>
      <c r="J2048" s="139"/>
      <c r="K2048" s="139"/>
      <c r="L2048" s="140"/>
      <c r="M2048" s="140"/>
      <c r="N2048" s="139"/>
      <c r="O2048" s="138"/>
      <c r="P2048" s="138"/>
      <c r="Q2048" s="140"/>
      <c r="R2048" s="140"/>
      <c r="S2048" s="140"/>
      <c r="T2048" s="137"/>
    </row>
    <row r="2049" spans="1:20" ht="16.899999999999999" customHeight="1" x14ac:dyDescent="0.25">
      <c r="A2049" s="128">
        <v>429</v>
      </c>
      <c r="B2049" s="128" t="s">
        <v>2711</v>
      </c>
      <c r="C2049" s="129" t="s">
        <v>2785</v>
      </c>
      <c r="D2049" s="144" t="s">
        <v>2786</v>
      </c>
      <c r="E2049" s="211">
        <v>640000</v>
      </c>
      <c r="F2049" s="128"/>
      <c r="G2049" s="32">
        <v>640000</v>
      </c>
      <c r="H2049" s="138"/>
      <c r="I2049" s="138"/>
      <c r="J2049" s="139"/>
      <c r="K2049" s="139"/>
      <c r="L2049" s="140"/>
      <c r="M2049" s="140"/>
      <c r="N2049" s="139"/>
      <c r="O2049" s="138"/>
      <c r="P2049" s="138"/>
      <c r="Q2049" s="140"/>
      <c r="R2049" s="140"/>
      <c r="S2049" s="140"/>
      <c r="T2049" s="137"/>
    </row>
    <row r="2050" spans="1:20" ht="16.899999999999999" customHeight="1" x14ac:dyDescent="0.25">
      <c r="A2050" s="128">
        <v>430</v>
      </c>
      <c r="B2050" s="128" t="s">
        <v>2712</v>
      </c>
      <c r="C2050" s="129" t="s">
        <v>2787</v>
      </c>
      <c r="D2050" s="144" t="s">
        <v>2788</v>
      </c>
      <c r="E2050" s="211">
        <v>640000</v>
      </c>
      <c r="F2050" s="128"/>
      <c r="G2050" s="32">
        <v>640000</v>
      </c>
      <c r="H2050" s="138"/>
      <c r="I2050" s="138"/>
      <c r="J2050" s="139"/>
      <c r="K2050" s="139"/>
      <c r="L2050" s="140"/>
      <c r="M2050" s="140"/>
      <c r="N2050" s="139"/>
      <c r="O2050" s="138"/>
      <c r="P2050" s="138"/>
      <c r="Q2050" s="140"/>
      <c r="R2050" s="140"/>
      <c r="S2050" s="140"/>
      <c r="T2050" s="137"/>
    </row>
    <row r="2051" spans="1:20" ht="16.899999999999999" customHeight="1" x14ac:dyDescent="0.25">
      <c r="A2051" s="128">
        <v>431</v>
      </c>
      <c r="B2051" s="128" t="s">
        <v>2713</v>
      </c>
      <c r="C2051" s="129" t="s">
        <v>2789</v>
      </c>
      <c r="D2051" s="130" t="s">
        <v>1848</v>
      </c>
      <c r="E2051" s="211">
        <v>150000</v>
      </c>
      <c r="F2051" s="128"/>
      <c r="G2051" s="32">
        <v>150000</v>
      </c>
      <c r="H2051" s="138"/>
      <c r="I2051" s="138"/>
      <c r="J2051" s="139"/>
      <c r="K2051" s="139"/>
      <c r="L2051" s="140"/>
      <c r="M2051" s="140"/>
      <c r="N2051" s="139"/>
      <c r="O2051" s="138"/>
      <c r="P2051" s="138"/>
      <c r="Q2051" s="140"/>
      <c r="R2051" s="140"/>
      <c r="S2051" s="140"/>
      <c r="T2051" s="137"/>
    </row>
    <row r="2052" spans="1:20" ht="16.899999999999999" customHeight="1" x14ac:dyDescent="0.25">
      <c r="A2052" s="128">
        <v>432</v>
      </c>
      <c r="B2052" s="128" t="s">
        <v>2714</v>
      </c>
      <c r="C2052" s="129" t="s">
        <v>2790</v>
      </c>
      <c r="D2052" s="130" t="s">
        <v>2566</v>
      </c>
      <c r="E2052" s="211">
        <v>430000</v>
      </c>
      <c r="F2052" s="128"/>
      <c r="G2052" s="32">
        <v>430000</v>
      </c>
      <c r="H2052" s="138"/>
      <c r="I2052" s="138"/>
      <c r="J2052" s="139"/>
      <c r="K2052" s="139"/>
      <c r="L2052" s="140"/>
      <c r="M2052" s="140"/>
      <c r="N2052" s="139"/>
      <c r="O2052" s="138"/>
      <c r="P2052" s="138"/>
      <c r="Q2052" s="140"/>
      <c r="R2052" s="140"/>
      <c r="S2052" s="140"/>
      <c r="T2052" s="137"/>
    </row>
    <row r="2053" spans="1:20" ht="16.899999999999999" customHeight="1" x14ac:dyDescent="0.25">
      <c r="A2053" s="128">
        <v>433</v>
      </c>
      <c r="B2053" s="128" t="s">
        <v>2715</v>
      </c>
      <c r="C2053" s="129" t="s">
        <v>2791</v>
      </c>
      <c r="D2053" s="143" t="s">
        <v>2792</v>
      </c>
      <c r="E2053" s="211">
        <v>720000</v>
      </c>
      <c r="F2053" s="128"/>
      <c r="G2053" s="32">
        <v>720000</v>
      </c>
      <c r="H2053" s="138"/>
      <c r="I2053" s="138"/>
      <c r="J2053" s="139"/>
      <c r="K2053" s="139"/>
      <c r="L2053" s="140"/>
      <c r="M2053" s="140"/>
      <c r="N2053" s="139"/>
      <c r="O2053" s="138"/>
      <c r="P2053" s="138"/>
      <c r="Q2053" s="140"/>
      <c r="R2053" s="140"/>
      <c r="S2053" s="140"/>
      <c r="T2053" s="137"/>
    </row>
    <row r="2054" spans="1:20" ht="16.899999999999999" customHeight="1" x14ac:dyDescent="0.25">
      <c r="A2054" s="128">
        <v>434</v>
      </c>
      <c r="B2054" s="128" t="s">
        <v>2716</v>
      </c>
      <c r="C2054" s="129" t="s">
        <v>2793</v>
      </c>
      <c r="D2054" s="130" t="s">
        <v>2566</v>
      </c>
      <c r="E2054" s="211">
        <v>430000</v>
      </c>
      <c r="F2054" s="128"/>
      <c r="G2054" s="32">
        <v>430000</v>
      </c>
      <c r="H2054" s="138"/>
      <c r="I2054" s="138"/>
      <c r="J2054" s="139"/>
      <c r="K2054" s="139"/>
      <c r="L2054" s="140"/>
      <c r="M2054" s="140"/>
      <c r="N2054" s="139"/>
      <c r="O2054" s="138"/>
      <c r="P2054" s="138"/>
      <c r="Q2054" s="140"/>
      <c r="R2054" s="140"/>
      <c r="S2054" s="140"/>
      <c r="T2054" s="137"/>
    </row>
    <row r="2055" spans="1:20" ht="16.899999999999999" customHeight="1" x14ac:dyDescent="0.25">
      <c r="A2055" s="128">
        <v>435</v>
      </c>
      <c r="B2055" s="128" t="s">
        <v>2717</v>
      </c>
      <c r="C2055" s="129" t="s">
        <v>2794</v>
      </c>
      <c r="D2055" s="130" t="s">
        <v>2795</v>
      </c>
      <c r="E2055" s="211">
        <v>400000</v>
      </c>
      <c r="F2055" s="128"/>
      <c r="G2055" s="32">
        <v>400000</v>
      </c>
      <c r="H2055" s="138"/>
      <c r="I2055" s="138"/>
      <c r="J2055" s="139"/>
      <c r="K2055" s="139"/>
      <c r="L2055" s="140"/>
      <c r="M2055" s="140"/>
      <c r="N2055" s="139"/>
      <c r="O2055" s="138"/>
      <c r="P2055" s="138"/>
      <c r="Q2055" s="140"/>
      <c r="R2055" s="140"/>
      <c r="S2055" s="140"/>
      <c r="T2055" s="137"/>
    </row>
    <row r="2056" spans="1:20" ht="16.899999999999999" customHeight="1" x14ac:dyDescent="0.25">
      <c r="A2056" s="128">
        <v>436</v>
      </c>
      <c r="B2056" s="128" t="s">
        <v>2718</v>
      </c>
      <c r="C2056" s="129" t="s">
        <v>2796</v>
      </c>
      <c r="D2056" s="130" t="s">
        <v>1848</v>
      </c>
      <c r="E2056" s="211">
        <v>150000</v>
      </c>
      <c r="F2056" s="128"/>
      <c r="G2056" s="32">
        <v>150000</v>
      </c>
      <c r="H2056" s="138"/>
      <c r="I2056" s="138"/>
      <c r="J2056" s="139"/>
      <c r="K2056" s="139"/>
      <c r="L2056" s="140"/>
      <c r="M2056" s="140"/>
      <c r="N2056" s="139"/>
      <c r="O2056" s="138"/>
      <c r="P2056" s="138"/>
      <c r="Q2056" s="140"/>
      <c r="R2056" s="140"/>
      <c r="S2056" s="140"/>
      <c r="T2056" s="137"/>
    </row>
    <row r="2057" spans="1:20" ht="16.899999999999999" customHeight="1" x14ac:dyDescent="0.25">
      <c r="A2057" s="128">
        <v>437</v>
      </c>
      <c r="B2057" s="128" t="s">
        <v>2719</v>
      </c>
      <c r="C2057" s="129" t="s">
        <v>2797</v>
      </c>
      <c r="D2057" s="130" t="s">
        <v>2574</v>
      </c>
      <c r="E2057" s="211">
        <v>150000</v>
      </c>
      <c r="F2057" s="128"/>
      <c r="G2057" s="32">
        <v>150000</v>
      </c>
      <c r="H2057" s="138"/>
      <c r="I2057" s="138"/>
      <c r="J2057" s="139"/>
      <c r="K2057" s="139"/>
      <c r="L2057" s="140"/>
      <c r="M2057" s="140"/>
      <c r="N2057" s="139"/>
      <c r="O2057" s="138"/>
      <c r="P2057" s="138"/>
      <c r="Q2057" s="140"/>
      <c r="R2057" s="140"/>
      <c r="S2057" s="140"/>
      <c r="T2057" s="137"/>
    </row>
    <row r="2058" spans="1:20" ht="16.899999999999999" customHeight="1" x14ac:dyDescent="0.25">
      <c r="A2058" s="128">
        <v>438</v>
      </c>
      <c r="B2058" s="128" t="s">
        <v>2720</v>
      </c>
      <c r="C2058" s="129" t="s">
        <v>2798</v>
      </c>
      <c r="D2058" s="130" t="s">
        <v>2574</v>
      </c>
      <c r="E2058" s="211">
        <v>150000</v>
      </c>
      <c r="F2058" s="128"/>
      <c r="G2058" s="32">
        <v>150000</v>
      </c>
      <c r="H2058" s="138"/>
      <c r="I2058" s="138"/>
      <c r="J2058" s="139"/>
      <c r="K2058" s="139"/>
      <c r="L2058" s="140"/>
      <c r="M2058" s="140"/>
      <c r="N2058" s="139"/>
      <c r="O2058" s="138"/>
      <c r="P2058" s="138"/>
      <c r="Q2058" s="140"/>
      <c r="R2058" s="140"/>
      <c r="S2058" s="140"/>
      <c r="T2058" s="137"/>
    </row>
    <row r="2059" spans="1:20" ht="16.899999999999999" customHeight="1" x14ac:dyDescent="0.25">
      <c r="A2059" s="128">
        <v>439</v>
      </c>
      <c r="B2059" s="128" t="s">
        <v>2721</v>
      </c>
      <c r="C2059" s="129" t="s">
        <v>2799</v>
      </c>
      <c r="D2059" s="130" t="s">
        <v>2574</v>
      </c>
      <c r="E2059" s="211">
        <v>150000</v>
      </c>
      <c r="F2059" s="128"/>
      <c r="G2059" s="32">
        <v>150000</v>
      </c>
      <c r="H2059" s="138"/>
      <c r="I2059" s="138"/>
      <c r="J2059" s="139"/>
      <c r="K2059" s="139"/>
      <c r="L2059" s="140"/>
      <c r="M2059" s="140"/>
      <c r="N2059" s="139"/>
      <c r="O2059" s="138"/>
      <c r="P2059" s="138"/>
      <c r="Q2059" s="140"/>
      <c r="R2059" s="140"/>
      <c r="S2059" s="140"/>
      <c r="T2059" s="137"/>
    </row>
    <row r="2060" spans="1:20" ht="16.899999999999999" customHeight="1" x14ac:dyDescent="0.25">
      <c r="A2060" s="128">
        <v>440</v>
      </c>
      <c r="B2060" s="128" t="s">
        <v>2722</v>
      </c>
      <c r="C2060" s="129" t="s">
        <v>2800</v>
      </c>
      <c r="D2060" s="130" t="s">
        <v>1848</v>
      </c>
      <c r="E2060" s="211">
        <v>150000</v>
      </c>
      <c r="F2060" s="128"/>
      <c r="G2060" s="32">
        <v>150000</v>
      </c>
      <c r="H2060" s="138"/>
      <c r="I2060" s="138"/>
      <c r="J2060" s="139"/>
      <c r="K2060" s="139"/>
      <c r="L2060" s="140"/>
      <c r="M2060" s="140"/>
      <c r="N2060" s="139"/>
      <c r="O2060" s="138"/>
      <c r="P2060" s="138"/>
      <c r="Q2060" s="140"/>
      <c r="R2060" s="140"/>
      <c r="S2060" s="140"/>
      <c r="T2060" s="137"/>
    </row>
    <row r="2061" spans="1:20" ht="16.899999999999999" customHeight="1" x14ac:dyDescent="0.25">
      <c r="A2061" s="128">
        <v>441</v>
      </c>
      <c r="B2061" s="128" t="s">
        <v>2723</v>
      </c>
      <c r="C2061" s="129" t="s">
        <v>2801</v>
      </c>
      <c r="D2061" s="130" t="s">
        <v>1848</v>
      </c>
      <c r="E2061" s="211">
        <v>150000</v>
      </c>
      <c r="F2061" s="128"/>
      <c r="G2061" s="32">
        <v>150000</v>
      </c>
      <c r="H2061" s="138"/>
      <c r="I2061" s="138"/>
      <c r="J2061" s="139"/>
      <c r="K2061" s="139"/>
      <c r="L2061" s="140"/>
      <c r="M2061" s="140"/>
      <c r="N2061" s="139"/>
      <c r="O2061" s="138"/>
      <c r="P2061" s="138"/>
      <c r="Q2061" s="140"/>
      <c r="R2061" s="140"/>
      <c r="S2061" s="140"/>
      <c r="T2061" s="137"/>
    </row>
    <row r="2062" spans="1:20" ht="16.899999999999999" customHeight="1" x14ac:dyDescent="0.25">
      <c r="A2062" s="128">
        <v>442</v>
      </c>
      <c r="B2062" s="128" t="s">
        <v>2724</v>
      </c>
      <c r="C2062" s="129" t="s">
        <v>2802</v>
      </c>
      <c r="D2062" s="130" t="s">
        <v>1848</v>
      </c>
      <c r="E2062" s="211">
        <v>150000</v>
      </c>
      <c r="F2062" s="32">
        <f>SUM(E2045:E2062)</f>
        <v>5640000</v>
      </c>
      <c r="G2062" s="32">
        <v>150000</v>
      </c>
      <c r="H2062" s="138"/>
      <c r="I2062" s="138"/>
      <c r="J2062" s="139"/>
      <c r="K2062" s="139"/>
      <c r="L2062" s="140"/>
      <c r="M2062" s="140"/>
      <c r="N2062" s="139"/>
      <c r="O2062" s="138"/>
      <c r="P2062" s="138"/>
      <c r="Q2062" s="140"/>
      <c r="R2062" s="140"/>
      <c r="S2062" s="140"/>
      <c r="T2062" s="137"/>
    </row>
    <row r="2063" spans="1:20" ht="16.899999999999999" customHeight="1" x14ac:dyDescent="0.25">
      <c r="A2063" s="128">
        <v>443</v>
      </c>
      <c r="B2063" s="128" t="s">
        <v>2725</v>
      </c>
      <c r="C2063" s="129" t="s">
        <v>2803</v>
      </c>
      <c r="D2063" s="130" t="s">
        <v>2804</v>
      </c>
      <c r="E2063" s="211">
        <v>150000</v>
      </c>
      <c r="F2063" s="128"/>
      <c r="G2063" s="138"/>
      <c r="H2063" s="130" t="s">
        <v>2804</v>
      </c>
      <c r="I2063" s="32">
        <v>150000</v>
      </c>
      <c r="J2063" s="139"/>
      <c r="K2063" s="139"/>
      <c r="L2063" s="140"/>
      <c r="M2063" s="140"/>
      <c r="N2063" s="139"/>
      <c r="O2063" s="138"/>
      <c r="P2063" s="138"/>
      <c r="Q2063" s="140"/>
      <c r="R2063" s="140"/>
      <c r="S2063" s="140"/>
      <c r="T2063" s="137"/>
    </row>
    <row r="2064" spans="1:20" ht="16.899999999999999" customHeight="1" x14ac:dyDescent="0.25">
      <c r="A2064" s="128">
        <v>444</v>
      </c>
      <c r="B2064" s="128" t="s">
        <v>2726</v>
      </c>
      <c r="C2064" s="129" t="s">
        <v>2805</v>
      </c>
      <c r="D2064" s="130" t="s">
        <v>2804</v>
      </c>
      <c r="E2064" s="211">
        <v>150000</v>
      </c>
      <c r="F2064" s="128"/>
      <c r="G2064" s="138"/>
      <c r="H2064" s="130" t="s">
        <v>2804</v>
      </c>
      <c r="I2064" s="32">
        <v>150000</v>
      </c>
      <c r="J2064" s="139"/>
      <c r="K2064" s="139"/>
      <c r="L2064" s="140"/>
      <c r="M2064" s="140"/>
      <c r="N2064" s="139"/>
      <c r="O2064" s="138"/>
      <c r="P2064" s="138"/>
      <c r="Q2064" s="140"/>
      <c r="R2064" s="140"/>
      <c r="S2064" s="140"/>
      <c r="T2064" s="137"/>
    </row>
    <row r="2065" spans="1:20" ht="16.899999999999999" customHeight="1" x14ac:dyDescent="0.25">
      <c r="A2065" s="128">
        <v>445</v>
      </c>
      <c r="B2065" s="128" t="s">
        <v>2727</v>
      </c>
      <c r="C2065" s="129" t="s">
        <v>2806</v>
      </c>
      <c r="D2065" s="130" t="s">
        <v>2804</v>
      </c>
      <c r="E2065" s="211">
        <v>150000</v>
      </c>
      <c r="F2065" s="128"/>
      <c r="G2065" s="138"/>
      <c r="H2065" s="130" t="s">
        <v>2804</v>
      </c>
      <c r="I2065" s="32">
        <v>150000</v>
      </c>
      <c r="J2065" s="139"/>
      <c r="K2065" s="139"/>
      <c r="L2065" s="140"/>
      <c r="M2065" s="140"/>
      <c r="N2065" s="139"/>
      <c r="O2065" s="138"/>
      <c r="P2065" s="138"/>
      <c r="Q2065" s="140"/>
      <c r="R2065" s="140"/>
      <c r="S2065" s="140"/>
      <c r="T2065" s="137"/>
    </row>
    <row r="2066" spans="1:20" ht="16.899999999999999" customHeight="1" x14ac:dyDescent="0.25">
      <c r="A2066" s="128">
        <v>446</v>
      </c>
      <c r="B2066" s="128" t="s">
        <v>2728</v>
      </c>
      <c r="C2066" s="129" t="s">
        <v>2807</v>
      </c>
      <c r="D2066" s="130" t="s">
        <v>2804</v>
      </c>
      <c r="E2066" s="211">
        <v>150000</v>
      </c>
      <c r="F2066" s="128"/>
      <c r="G2066" s="138"/>
      <c r="H2066" s="130" t="s">
        <v>2804</v>
      </c>
      <c r="I2066" s="32">
        <v>150000</v>
      </c>
      <c r="J2066" s="139"/>
      <c r="K2066" s="139"/>
      <c r="L2066" s="140"/>
      <c r="M2066" s="140"/>
      <c r="N2066" s="139"/>
      <c r="O2066" s="138"/>
      <c r="P2066" s="138"/>
      <c r="Q2066" s="140"/>
      <c r="R2066" s="140"/>
      <c r="S2066" s="140"/>
      <c r="T2066" s="137"/>
    </row>
    <row r="2067" spans="1:20" ht="16.899999999999999" customHeight="1" x14ac:dyDescent="0.25">
      <c r="A2067" s="128">
        <v>447</v>
      </c>
      <c r="B2067" s="128" t="s">
        <v>2729</v>
      </c>
      <c r="C2067" s="129" t="s">
        <v>2808</v>
      </c>
      <c r="D2067" s="130" t="s">
        <v>2804</v>
      </c>
      <c r="E2067" s="211">
        <v>150000</v>
      </c>
      <c r="F2067" s="128"/>
      <c r="G2067" s="138"/>
      <c r="H2067" s="130" t="s">
        <v>2804</v>
      </c>
      <c r="I2067" s="32">
        <v>150000</v>
      </c>
      <c r="J2067" s="139"/>
      <c r="K2067" s="139"/>
      <c r="L2067" s="140"/>
      <c r="M2067" s="140"/>
      <c r="N2067" s="139"/>
      <c r="O2067" s="138"/>
      <c r="P2067" s="138"/>
      <c r="Q2067" s="140"/>
      <c r="R2067" s="140"/>
      <c r="S2067" s="140"/>
      <c r="T2067" s="137"/>
    </row>
    <row r="2068" spans="1:20" ht="16.899999999999999" customHeight="1" x14ac:dyDescent="0.25">
      <c r="A2068" s="128">
        <v>448</v>
      </c>
      <c r="B2068" s="128" t="s">
        <v>2730</v>
      </c>
      <c r="C2068" s="129" t="s">
        <v>2809</v>
      </c>
      <c r="D2068" s="130" t="s">
        <v>2804</v>
      </c>
      <c r="E2068" s="211">
        <v>150000</v>
      </c>
      <c r="F2068" s="128"/>
      <c r="G2068" s="138"/>
      <c r="H2068" s="130" t="s">
        <v>2804</v>
      </c>
      <c r="I2068" s="32">
        <v>150000</v>
      </c>
      <c r="J2068" s="139"/>
      <c r="K2068" s="139"/>
      <c r="L2068" s="140"/>
      <c r="M2068" s="140"/>
      <c r="N2068" s="139"/>
      <c r="O2068" s="138"/>
      <c r="P2068" s="138"/>
      <c r="Q2068" s="140"/>
      <c r="R2068" s="140"/>
      <c r="S2068" s="140"/>
      <c r="T2068" s="137"/>
    </row>
    <row r="2069" spans="1:20" ht="16.899999999999999" customHeight="1" x14ac:dyDescent="0.25">
      <c r="A2069" s="128">
        <v>449</v>
      </c>
      <c r="B2069" s="128" t="s">
        <v>2731</v>
      </c>
      <c r="C2069" s="129" t="s">
        <v>2810</v>
      </c>
      <c r="D2069" s="130" t="s">
        <v>2577</v>
      </c>
      <c r="E2069" s="211">
        <v>430000</v>
      </c>
      <c r="F2069" s="128"/>
      <c r="G2069" s="138"/>
      <c r="H2069" s="130" t="s">
        <v>2577</v>
      </c>
      <c r="I2069" s="32">
        <v>430000</v>
      </c>
      <c r="J2069" s="139"/>
      <c r="K2069" s="139"/>
      <c r="L2069" s="140"/>
      <c r="M2069" s="140"/>
      <c r="N2069" s="139"/>
      <c r="O2069" s="138"/>
      <c r="P2069" s="138"/>
      <c r="Q2069" s="140"/>
      <c r="R2069" s="140"/>
      <c r="S2069" s="140"/>
      <c r="T2069" s="137"/>
    </row>
    <row r="2070" spans="1:20" ht="16.899999999999999" customHeight="1" x14ac:dyDescent="0.25">
      <c r="A2070" s="128">
        <v>450</v>
      </c>
      <c r="B2070" s="128" t="s">
        <v>2732</v>
      </c>
      <c r="C2070" s="129" t="s">
        <v>2811</v>
      </c>
      <c r="D2070" s="130" t="s">
        <v>2577</v>
      </c>
      <c r="E2070" s="211">
        <v>430000</v>
      </c>
      <c r="F2070" s="128"/>
      <c r="G2070" s="138"/>
      <c r="H2070" s="130" t="s">
        <v>2577</v>
      </c>
      <c r="I2070" s="32">
        <v>430000</v>
      </c>
      <c r="J2070" s="139"/>
      <c r="K2070" s="139"/>
      <c r="L2070" s="140"/>
      <c r="M2070" s="140"/>
      <c r="N2070" s="139"/>
      <c r="O2070" s="138"/>
      <c r="P2070" s="138"/>
      <c r="Q2070" s="140"/>
      <c r="R2070" s="140"/>
      <c r="S2070" s="140"/>
      <c r="T2070" s="137"/>
    </row>
    <row r="2071" spans="1:20" ht="16.899999999999999" customHeight="1" x14ac:dyDescent="0.25">
      <c r="A2071" s="128">
        <v>451</v>
      </c>
      <c r="B2071" s="128" t="s">
        <v>2733</v>
      </c>
      <c r="C2071" s="129" t="s">
        <v>2812</v>
      </c>
      <c r="D2071" s="130" t="s">
        <v>2577</v>
      </c>
      <c r="E2071" s="211">
        <v>430000</v>
      </c>
      <c r="F2071" s="128"/>
      <c r="G2071" s="138"/>
      <c r="H2071" s="130" t="s">
        <v>2577</v>
      </c>
      <c r="I2071" s="32">
        <v>430000</v>
      </c>
      <c r="J2071" s="139"/>
      <c r="K2071" s="139"/>
      <c r="L2071" s="140"/>
      <c r="M2071" s="140"/>
      <c r="N2071" s="139"/>
      <c r="O2071" s="138"/>
      <c r="P2071" s="138"/>
      <c r="Q2071" s="140"/>
      <c r="R2071" s="140"/>
      <c r="S2071" s="140"/>
      <c r="T2071" s="137"/>
    </row>
    <row r="2072" spans="1:20" ht="16.899999999999999" customHeight="1" x14ac:dyDescent="0.25">
      <c r="A2072" s="128">
        <v>452</v>
      </c>
      <c r="B2072" s="128" t="s">
        <v>2734</v>
      </c>
      <c r="C2072" s="129" t="s">
        <v>2813</v>
      </c>
      <c r="D2072" s="130" t="s">
        <v>2804</v>
      </c>
      <c r="E2072" s="211">
        <v>150000</v>
      </c>
      <c r="F2072" s="128"/>
      <c r="G2072" s="138"/>
      <c r="H2072" s="130" t="s">
        <v>2804</v>
      </c>
      <c r="I2072" s="32">
        <v>150000</v>
      </c>
      <c r="J2072" s="139"/>
      <c r="K2072" s="139"/>
      <c r="L2072" s="140"/>
      <c r="M2072" s="140"/>
      <c r="N2072" s="139"/>
      <c r="O2072" s="138"/>
      <c r="P2072" s="138"/>
      <c r="Q2072" s="140"/>
      <c r="R2072" s="140"/>
      <c r="S2072" s="140"/>
      <c r="T2072" s="137"/>
    </row>
    <row r="2073" spans="1:20" ht="16.899999999999999" customHeight="1" x14ac:dyDescent="0.25">
      <c r="A2073" s="128">
        <v>453</v>
      </c>
      <c r="B2073" s="128" t="s">
        <v>2735</v>
      </c>
      <c r="C2073" s="129" t="s">
        <v>2814</v>
      </c>
      <c r="D2073" s="130" t="s">
        <v>2804</v>
      </c>
      <c r="E2073" s="211">
        <v>150000</v>
      </c>
      <c r="F2073" s="128"/>
      <c r="G2073" s="138"/>
      <c r="H2073" s="130" t="s">
        <v>2804</v>
      </c>
      <c r="I2073" s="32">
        <v>150000</v>
      </c>
      <c r="J2073" s="139"/>
      <c r="K2073" s="139"/>
      <c r="L2073" s="140"/>
      <c r="M2073" s="140"/>
      <c r="N2073" s="139"/>
      <c r="O2073" s="138"/>
      <c r="P2073" s="138"/>
      <c r="Q2073" s="140"/>
      <c r="R2073" s="140"/>
      <c r="S2073" s="140"/>
      <c r="T2073" s="137"/>
    </row>
    <row r="2074" spans="1:20" ht="16.899999999999999" customHeight="1" x14ac:dyDescent="0.25">
      <c r="A2074" s="128">
        <v>454</v>
      </c>
      <c r="B2074" s="128" t="s">
        <v>2736</v>
      </c>
      <c r="C2074" s="129" t="s">
        <v>2815</v>
      </c>
      <c r="D2074" s="130" t="s">
        <v>2804</v>
      </c>
      <c r="E2074" s="211">
        <v>150000</v>
      </c>
      <c r="F2074" s="128"/>
      <c r="G2074" s="138"/>
      <c r="H2074" s="130" t="s">
        <v>2804</v>
      </c>
      <c r="I2074" s="32">
        <v>150000</v>
      </c>
      <c r="J2074" s="139"/>
      <c r="K2074" s="139"/>
      <c r="L2074" s="140"/>
      <c r="M2074" s="140"/>
      <c r="N2074" s="139"/>
      <c r="O2074" s="138"/>
      <c r="P2074" s="138"/>
      <c r="Q2074" s="140"/>
      <c r="R2074" s="140"/>
      <c r="S2074" s="140"/>
      <c r="T2074" s="137"/>
    </row>
    <row r="2075" spans="1:20" ht="16.899999999999999" customHeight="1" x14ac:dyDescent="0.25">
      <c r="A2075" s="128">
        <v>455</v>
      </c>
      <c r="B2075" s="128" t="s">
        <v>2737</v>
      </c>
      <c r="C2075" s="129" t="s">
        <v>2816</v>
      </c>
      <c r="D2075" s="130" t="s">
        <v>2804</v>
      </c>
      <c r="E2075" s="211">
        <v>150000</v>
      </c>
      <c r="F2075" s="128"/>
      <c r="G2075" s="138"/>
      <c r="H2075" s="130" t="s">
        <v>2804</v>
      </c>
      <c r="I2075" s="32">
        <v>150000</v>
      </c>
      <c r="J2075" s="139"/>
      <c r="K2075" s="139"/>
      <c r="L2075" s="140"/>
      <c r="M2075" s="140"/>
      <c r="N2075" s="139"/>
      <c r="O2075" s="138"/>
      <c r="P2075" s="138"/>
      <c r="Q2075" s="140"/>
      <c r="R2075" s="140"/>
      <c r="S2075" s="140"/>
      <c r="T2075" s="137"/>
    </row>
    <row r="2076" spans="1:20" ht="16.899999999999999" customHeight="1" x14ac:dyDescent="0.25">
      <c r="A2076" s="128">
        <v>456</v>
      </c>
      <c r="B2076" s="128" t="s">
        <v>2738</v>
      </c>
      <c r="C2076" s="129" t="s">
        <v>2817</v>
      </c>
      <c r="D2076" s="130" t="s">
        <v>2804</v>
      </c>
      <c r="E2076" s="211">
        <v>150000</v>
      </c>
      <c r="F2076" s="128"/>
      <c r="G2076" s="138"/>
      <c r="H2076" s="130" t="s">
        <v>2804</v>
      </c>
      <c r="I2076" s="32">
        <v>150000</v>
      </c>
      <c r="J2076" s="139"/>
      <c r="K2076" s="139"/>
      <c r="L2076" s="140"/>
      <c r="M2076" s="140"/>
      <c r="N2076" s="139"/>
      <c r="O2076" s="138"/>
      <c r="P2076" s="138"/>
      <c r="Q2076" s="140"/>
      <c r="R2076" s="140"/>
      <c r="S2076" s="140"/>
      <c r="T2076" s="137"/>
    </row>
    <row r="2077" spans="1:20" ht="16.899999999999999" customHeight="1" x14ac:dyDescent="0.25">
      <c r="A2077" s="128">
        <v>457</v>
      </c>
      <c r="B2077" s="128" t="s">
        <v>2739</v>
      </c>
      <c r="C2077" s="129" t="s">
        <v>2818</v>
      </c>
      <c r="D2077" s="130" t="s">
        <v>2804</v>
      </c>
      <c r="E2077" s="211">
        <v>150000</v>
      </c>
      <c r="F2077" s="128"/>
      <c r="G2077" s="138"/>
      <c r="H2077" s="130" t="s">
        <v>2804</v>
      </c>
      <c r="I2077" s="32">
        <v>150000</v>
      </c>
      <c r="J2077" s="139"/>
      <c r="K2077" s="139"/>
      <c r="L2077" s="140"/>
      <c r="M2077" s="140"/>
      <c r="N2077" s="139"/>
      <c r="O2077" s="138"/>
      <c r="P2077" s="138"/>
      <c r="Q2077" s="140"/>
      <c r="R2077" s="140"/>
      <c r="S2077" s="140"/>
      <c r="T2077" s="137"/>
    </row>
    <row r="2078" spans="1:20" ht="16.899999999999999" customHeight="1" x14ac:dyDescent="0.25">
      <c r="A2078" s="128">
        <v>458</v>
      </c>
      <c r="B2078" s="128" t="s">
        <v>2740</v>
      </c>
      <c r="C2078" s="129" t="s">
        <v>2819</v>
      </c>
      <c r="D2078" s="130" t="s">
        <v>2804</v>
      </c>
      <c r="E2078" s="211">
        <v>150000</v>
      </c>
      <c r="F2078" s="128"/>
      <c r="G2078" s="138"/>
      <c r="H2078" s="130" t="s">
        <v>2804</v>
      </c>
      <c r="I2078" s="32">
        <v>150000</v>
      </c>
      <c r="J2078" s="139"/>
      <c r="K2078" s="139"/>
      <c r="L2078" s="140"/>
      <c r="M2078" s="140"/>
      <c r="N2078" s="139"/>
      <c r="O2078" s="138"/>
      <c r="P2078" s="138"/>
      <c r="Q2078" s="140"/>
      <c r="R2078" s="140"/>
      <c r="S2078" s="140"/>
      <c r="T2078" s="137"/>
    </row>
    <row r="2079" spans="1:20" ht="16.899999999999999" customHeight="1" x14ac:dyDescent="0.25">
      <c r="A2079" s="128">
        <v>459</v>
      </c>
      <c r="B2079" s="128" t="s">
        <v>2741</v>
      </c>
      <c r="C2079" s="129" t="s">
        <v>2820</v>
      </c>
      <c r="D2079" s="130" t="s">
        <v>2795</v>
      </c>
      <c r="E2079" s="211">
        <v>400000</v>
      </c>
      <c r="F2079" s="128"/>
      <c r="G2079" s="138"/>
      <c r="H2079" s="130" t="s">
        <v>2795</v>
      </c>
      <c r="I2079" s="32">
        <v>400000</v>
      </c>
      <c r="J2079" s="139"/>
      <c r="K2079" s="139"/>
      <c r="L2079" s="140"/>
      <c r="M2079" s="140"/>
      <c r="N2079" s="139"/>
      <c r="O2079" s="138"/>
      <c r="P2079" s="138"/>
      <c r="Q2079" s="140"/>
      <c r="R2079" s="140"/>
      <c r="S2079" s="140"/>
      <c r="T2079" s="137"/>
    </row>
    <row r="2080" spans="1:20" ht="16.899999999999999" customHeight="1" x14ac:dyDescent="0.25">
      <c r="A2080" s="128">
        <v>460</v>
      </c>
      <c r="B2080" s="128" t="s">
        <v>2742</v>
      </c>
      <c r="C2080" s="129" t="s">
        <v>2821</v>
      </c>
      <c r="D2080" s="130" t="s">
        <v>2795</v>
      </c>
      <c r="E2080" s="211">
        <v>400000</v>
      </c>
      <c r="F2080" s="128"/>
      <c r="G2080" s="138"/>
      <c r="H2080" s="130" t="s">
        <v>2795</v>
      </c>
      <c r="I2080" s="32">
        <v>400000</v>
      </c>
      <c r="J2080" s="139"/>
      <c r="K2080" s="139"/>
      <c r="L2080" s="140"/>
      <c r="M2080" s="140"/>
      <c r="N2080" s="139"/>
      <c r="O2080" s="138"/>
      <c r="P2080" s="138"/>
      <c r="Q2080" s="140"/>
      <c r="R2080" s="140"/>
      <c r="S2080" s="140"/>
      <c r="T2080" s="137"/>
    </row>
    <row r="2081" spans="1:20" ht="16.899999999999999" customHeight="1" x14ac:dyDescent="0.25">
      <c r="A2081" s="128">
        <v>461</v>
      </c>
      <c r="B2081" s="128" t="s">
        <v>2743</v>
      </c>
      <c r="C2081" s="129" t="s">
        <v>2822</v>
      </c>
      <c r="D2081" s="130" t="s">
        <v>2804</v>
      </c>
      <c r="E2081" s="211">
        <v>150000</v>
      </c>
      <c r="F2081" s="128"/>
      <c r="G2081" s="138"/>
      <c r="H2081" s="130" t="s">
        <v>2804</v>
      </c>
      <c r="I2081" s="32">
        <v>150000</v>
      </c>
      <c r="J2081" s="139"/>
      <c r="K2081" s="139"/>
      <c r="L2081" s="140"/>
      <c r="M2081" s="140"/>
      <c r="N2081" s="139"/>
      <c r="O2081" s="138"/>
      <c r="P2081" s="138"/>
      <c r="Q2081" s="140"/>
      <c r="R2081" s="140"/>
      <c r="S2081" s="140"/>
      <c r="T2081" s="137"/>
    </row>
    <row r="2082" spans="1:20" ht="16.899999999999999" customHeight="1" x14ac:dyDescent="0.25">
      <c r="A2082" s="128">
        <v>462</v>
      </c>
      <c r="B2082" s="128" t="s">
        <v>2744</v>
      </c>
      <c r="C2082" s="129" t="s">
        <v>2823</v>
      </c>
      <c r="D2082" s="130" t="s">
        <v>2804</v>
      </c>
      <c r="E2082" s="211">
        <v>150000</v>
      </c>
      <c r="F2082" s="128"/>
      <c r="G2082" s="138"/>
      <c r="H2082" s="130" t="s">
        <v>2804</v>
      </c>
      <c r="I2082" s="32">
        <v>150000</v>
      </c>
      <c r="J2082" s="139"/>
      <c r="K2082" s="139"/>
      <c r="L2082" s="140"/>
      <c r="M2082" s="140"/>
      <c r="N2082" s="139"/>
      <c r="O2082" s="138"/>
      <c r="P2082" s="138"/>
      <c r="Q2082" s="140"/>
      <c r="R2082" s="140"/>
      <c r="S2082" s="140"/>
      <c r="T2082" s="137"/>
    </row>
    <row r="2083" spans="1:20" ht="16.899999999999999" customHeight="1" x14ac:dyDescent="0.25">
      <c r="A2083" s="128">
        <v>463</v>
      </c>
      <c r="B2083" s="128" t="s">
        <v>2745</v>
      </c>
      <c r="C2083" s="129" t="s">
        <v>2824</v>
      </c>
      <c r="D2083" s="130" t="s">
        <v>2804</v>
      </c>
      <c r="E2083" s="211">
        <v>150000</v>
      </c>
      <c r="F2083" s="128"/>
      <c r="G2083" s="138"/>
      <c r="H2083" s="130" t="s">
        <v>2804</v>
      </c>
      <c r="I2083" s="32">
        <v>150000</v>
      </c>
      <c r="J2083" s="139"/>
      <c r="K2083" s="139"/>
      <c r="L2083" s="140"/>
      <c r="M2083" s="140"/>
      <c r="N2083" s="139"/>
      <c r="O2083" s="138"/>
      <c r="P2083" s="138"/>
      <c r="Q2083" s="140"/>
      <c r="R2083" s="140"/>
      <c r="S2083" s="140"/>
      <c r="T2083" s="137"/>
    </row>
    <row r="2084" spans="1:20" ht="16.899999999999999" customHeight="1" x14ac:dyDescent="0.25">
      <c r="A2084" s="128">
        <v>464</v>
      </c>
      <c r="B2084" s="128" t="s">
        <v>2746</v>
      </c>
      <c r="C2084" s="129" t="s">
        <v>2825</v>
      </c>
      <c r="D2084" s="130" t="s">
        <v>2804</v>
      </c>
      <c r="E2084" s="211">
        <v>150000</v>
      </c>
      <c r="F2084" s="128"/>
      <c r="G2084" s="138"/>
      <c r="H2084" s="130" t="s">
        <v>2804</v>
      </c>
      <c r="I2084" s="32">
        <v>150000</v>
      </c>
      <c r="J2084" s="139"/>
      <c r="K2084" s="139"/>
      <c r="L2084" s="140"/>
      <c r="M2084" s="140"/>
      <c r="N2084" s="139"/>
      <c r="O2084" s="138"/>
      <c r="P2084" s="138"/>
      <c r="Q2084" s="140"/>
      <c r="R2084" s="140"/>
      <c r="S2084" s="140"/>
      <c r="T2084" s="137"/>
    </row>
    <row r="2085" spans="1:20" ht="16.899999999999999" customHeight="1" x14ac:dyDescent="0.25">
      <c r="A2085" s="128">
        <v>465</v>
      </c>
      <c r="B2085" s="128" t="s">
        <v>2747</v>
      </c>
      <c r="C2085" s="129" t="s">
        <v>2826</v>
      </c>
      <c r="D2085" s="130" t="s">
        <v>2804</v>
      </c>
      <c r="E2085" s="211">
        <v>150000</v>
      </c>
      <c r="F2085" s="128"/>
      <c r="G2085" s="138"/>
      <c r="H2085" s="130" t="s">
        <v>2804</v>
      </c>
      <c r="I2085" s="32">
        <v>150000</v>
      </c>
      <c r="J2085" s="139"/>
      <c r="K2085" s="139"/>
      <c r="L2085" s="140"/>
      <c r="M2085" s="140"/>
      <c r="N2085" s="139"/>
      <c r="O2085" s="138"/>
      <c r="P2085" s="138"/>
      <c r="Q2085" s="140"/>
      <c r="R2085" s="140"/>
      <c r="S2085" s="140"/>
      <c r="T2085" s="137"/>
    </row>
    <row r="2086" spans="1:20" ht="16.899999999999999" customHeight="1" x14ac:dyDescent="0.25">
      <c r="A2086" s="128">
        <v>466</v>
      </c>
      <c r="B2086" s="128" t="s">
        <v>2748</v>
      </c>
      <c r="C2086" s="129" t="s">
        <v>2827</v>
      </c>
      <c r="D2086" s="130" t="s">
        <v>2804</v>
      </c>
      <c r="E2086" s="211">
        <v>150000</v>
      </c>
      <c r="F2086" s="128"/>
      <c r="G2086" s="138"/>
      <c r="H2086" s="130" t="s">
        <v>2804</v>
      </c>
      <c r="I2086" s="32">
        <v>150000</v>
      </c>
      <c r="J2086" s="139"/>
      <c r="K2086" s="139"/>
      <c r="L2086" s="140"/>
      <c r="M2086" s="140"/>
      <c r="N2086" s="139"/>
      <c r="O2086" s="138"/>
      <c r="P2086" s="138"/>
      <c r="Q2086" s="140"/>
      <c r="R2086" s="140"/>
      <c r="S2086" s="140"/>
      <c r="T2086" s="137"/>
    </row>
    <row r="2087" spans="1:20" ht="16.899999999999999" customHeight="1" x14ac:dyDescent="0.25">
      <c r="A2087" s="128">
        <v>467</v>
      </c>
      <c r="B2087" s="128" t="s">
        <v>2749</v>
      </c>
      <c r="C2087" s="129" t="s">
        <v>2828</v>
      </c>
      <c r="D2087" s="130" t="s">
        <v>2804</v>
      </c>
      <c r="E2087" s="211">
        <v>150000</v>
      </c>
      <c r="F2087" s="128"/>
      <c r="G2087" s="138"/>
      <c r="H2087" s="130" t="s">
        <v>2804</v>
      </c>
      <c r="I2087" s="32">
        <v>150000</v>
      </c>
      <c r="J2087" s="139"/>
      <c r="K2087" s="139"/>
      <c r="L2087" s="140"/>
      <c r="M2087" s="140"/>
      <c r="N2087" s="139"/>
      <c r="O2087" s="138"/>
      <c r="P2087" s="138"/>
      <c r="Q2087" s="140"/>
      <c r="R2087" s="140"/>
      <c r="S2087" s="140"/>
      <c r="T2087" s="137"/>
    </row>
    <row r="2088" spans="1:20" ht="16.899999999999999" customHeight="1" x14ac:dyDescent="0.25">
      <c r="A2088" s="128">
        <v>468</v>
      </c>
      <c r="B2088" s="128" t="s">
        <v>2750</v>
      </c>
      <c r="C2088" s="129" t="s">
        <v>2829</v>
      </c>
      <c r="D2088" s="130" t="s">
        <v>2804</v>
      </c>
      <c r="E2088" s="211">
        <v>150000</v>
      </c>
      <c r="F2088" s="128"/>
      <c r="G2088" s="138"/>
      <c r="H2088" s="130" t="s">
        <v>2804</v>
      </c>
      <c r="I2088" s="32">
        <v>150000</v>
      </c>
      <c r="J2088" s="139"/>
      <c r="K2088" s="139"/>
      <c r="L2088" s="140"/>
      <c r="M2088" s="140"/>
      <c r="N2088" s="139"/>
      <c r="O2088" s="138"/>
      <c r="P2088" s="138"/>
      <c r="Q2088" s="140"/>
      <c r="R2088" s="140"/>
      <c r="S2088" s="140"/>
      <c r="T2088" s="137"/>
    </row>
    <row r="2089" spans="1:20" ht="16.899999999999999" customHeight="1" x14ac:dyDescent="0.25">
      <c r="A2089" s="128">
        <v>469</v>
      </c>
      <c r="B2089" s="128" t="s">
        <v>2751</v>
      </c>
      <c r="C2089" s="129" t="s">
        <v>2830</v>
      </c>
      <c r="D2089" s="130" t="s">
        <v>2804</v>
      </c>
      <c r="E2089" s="211">
        <v>150000</v>
      </c>
      <c r="F2089" s="128"/>
      <c r="G2089" s="138"/>
      <c r="H2089" s="130" t="s">
        <v>2804</v>
      </c>
      <c r="I2089" s="32">
        <v>150000</v>
      </c>
      <c r="J2089" s="139"/>
      <c r="K2089" s="139"/>
      <c r="L2089" s="140"/>
      <c r="M2089" s="140"/>
      <c r="N2089" s="139"/>
      <c r="O2089" s="138"/>
      <c r="P2089" s="138"/>
      <c r="Q2089" s="140"/>
      <c r="R2089" s="140"/>
      <c r="S2089" s="140"/>
      <c r="T2089" s="137"/>
    </row>
    <row r="2090" spans="1:20" ht="16.899999999999999" customHeight="1" x14ac:dyDescent="0.25">
      <c r="A2090" s="128">
        <v>470</v>
      </c>
      <c r="B2090" s="128" t="s">
        <v>2752</v>
      </c>
      <c r="C2090" s="129" t="s">
        <v>2831</v>
      </c>
      <c r="D2090" s="130" t="s">
        <v>2804</v>
      </c>
      <c r="E2090" s="211">
        <v>150000</v>
      </c>
      <c r="F2090" s="128"/>
      <c r="G2090" s="138"/>
      <c r="H2090" s="130" t="s">
        <v>2804</v>
      </c>
      <c r="I2090" s="32">
        <v>150000</v>
      </c>
      <c r="J2090" s="139"/>
      <c r="K2090" s="139"/>
      <c r="L2090" s="140"/>
      <c r="M2090" s="140"/>
      <c r="N2090" s="139"/>
      <c r="O2090" s="138"/>
      <c r="P2090" s="138"/>
      <c r="Q2090" s="140"/>
      <c r="R2090" s="140"/>
      <c r="S2090" s="140"/>
      <c r="T2090" s="137"/>
    </row>
    <row r="2091" spans="1:20" ht="16.899999999999999" customHeight="1" x14ac:dyDescent="0.25">
      <c r="A2091" s="128">
        <v>471</v>
      </c>
      <c r="B2091" s="128" t="s">
        <v>2753</v>
      </c>
      <c r="C2091" s="129" t="s">
        <v>2832</v>
      </c>
      <c r="D2091" s="130" t="s">
        <v>2804</v>
      </c>
      <c r="E2091" s="211">
        <v>150000</v>
      </c>
      <c r="F2091" s="128"/>
      <c r="G2091" s="138"/>
      <c r="H2091" s="130" t="s">
        <v>2804</v>
      </c>
      <c r="I2091" s="32">
        <v>150000</v>
      </c>
      <c r="J2091" s="139"/>
      <c r="K2091" s="139"/>
      <c r="L2091" s="140"/>
      <c r="M2091" s="140"/>
      <c r="N2091" s="139"/>
      <c r="O2091" s="138"/>
      <c r="P2091" s="138"/>
      <c r="Q2091" s="140"/>
      <c r="R2091" s="140"/>
      <c r="S2091" s="140"/>
      <c r="T2091" s="137"/>
    </row>
    <row r="2092" spans="1:20" ht="16.899999999999999" customHeight="1" x14ac:dyDescent="0.25">
      <c r="A2092" s="128">
        <v>472</v>
      </c>
      <c r="B2092" s="128" t="s">
        <v>2754</v>
      </c>
      <c r="C2092" s="129" t="s">
        <v>2833</v>
      </c>
      <c r="D2092" s="130" t="s">
        <v>2804</v>
      </c>
      <c r="E2092" s="211">
        <v>150000</v>
      </c>
      <c r="F2092" s="128"/>
      <c r="G2092" s="138"/>
      <c r="H2092" s="130" t="s">
        <v>2804</v>
      </c>
      <c r="I2092" s="32">
        <v>150000</v>
      </c>
      <c r="J2092" s="139"/>
      <c r="K2092" s="139"/>
      <c r="L2092" s="140"/>
      <c r="M2092" s="140"/>
      <c r="N2092" s="139"/>
      <c r="O2092" s="138"/>
      <c r="P2092" s="138"/>
      <c r="Q2092" s="140"/>
      <c r="R2092" s="140"/>
      <c r="S2092" s="140"/>
      <c r="T2092" s="137"/>
    </row>
    <row r="2093" spans="1:20" ht="16.899999999999999" customHeight="1" x14ac:dyDescent="0.25">
      <c r="A2093" s="128">
        <v>473</v>
      </c>
      <c r="B2093" s="128" t="s">
        <v>2755</v>
      </c>
      <c r="C2093" s="129" t="s">
        <v>2834</v>
      </c>
      <c r="D2093" s="130" t="s">
        <v>2804</v>
      </c>
      <c r="E2093" s="211">
        <v>150000</v>
      </c>
      <c r="F2093" s="128"/>
      <c r="G2093" s="138"/>
      <c r="H2093" s="130" t="s">
        <v>2804</v>
      </c>
      <c r="I2093" s="32">
        <v>150000</v>
      </c>
      <c r="J2093" s="139"/>
      <c r="K2093" s="139"/>
      <c r="L2093" s="140"/>
      <c r="M2093" s="140"/>
      <c r="N2093" s="139"/>
      <c r="O2093" s="138"/>
      <c r="P2093" s="138"/>
      <c r="Q2093" s="140"/>
      <c r="R2093" s="140"/>
      <c r="S2093" s="140"/>
      <c r="T2093" s="137"/>
    </row>
    <row r="2094" spans="1:20" ht="16.899999999999999" customHeight="1" x14ac:dyDescent="0.25">
      <c r="A2094" s="128">
        <v>474</v>
      </c>
      <c r="B2094" s="128" t="s">
        <v>2756</v>
      </c>
      <c r="C2094" s="129" t="s">
        <v>2835</v>
      </c>
      <c r="D2094" s="130" t="s">
        <v>2804</v>
      </c>
      <c r="E2094" s="211">
        <v>150000</v>
      </c>
      <c r="F2094" s="128"/>
      <c r="G2094" s="138"/>
      <c r="H2094" s="130" t="s">
        <v>2804</v>
      </c>
      <c r="I2094" s="32">
        <v>150000</v>
      </c>
      <c r="J2094" s="139"/>
      <c r="K2094" s="139"/>
      <c r="L2094" s="140"/>
      <c r="M2094" s="140"/>
      <c r="N2094" s="139"/>
      <c r="O2094" s="138"/>
      <c r="P2094" s="138"/>
      <c r="Q2094" s="140"/>
      <c r="R2094" s="140"/>
      <c r="S2094" s="140"/>
      <c r="T2094" s="137"/>
    </row>
    <row r="2095" spans="1:20" ht="16.899999999999999" customHeight="1" x14ac:dyDescent="0.25">
      <c r="A2095" s="128">
        <v>475</v>
      </c>
      <c r="B2095" s="128" t="s">
        <v>2757</v>
      </c>
      <c r="C2095" s="129" t="s">
        <v>2836</v>
      </c>
      <c r="D2095" s="130" t="s">
        <v>2804</v>
      </c>
      <c r="E2095" s="211">
        <v>150000</v>
      </c>
      <c r="F2095" s="128"/>
      <c r="G2095" s="138"/>
      <c r="H2095" s="130" t="s">
        <v>2804</v>
      </c>
      <c r="I2095" s="32">
        <v>150000</v>
      </c>
      <c r="J2095" s="139"/>
      <c r="K2095" s="139"/>
      <c r="L2095" s="140"/>
      <c r="M2095" s="140"/>
      <c r="N2095" s="139"/>
      <c r="O2095" s="138"/>
      <c r="P2095" s="138"/>
      <c r="Q2095" s="140"/>
      <c r="R2095" s="140"/>
      <c r="S2095" s="140"/>
      <c r="T2095" s="137"/>
    </row>
    <row r="2096" spans="1:20" ht="16.899999999999999" customHeight="1" x14ac:dyDescent="0.25">
      <c r="A2096" s="128">
        <v>476</v>
      </c>
      <c r="B2096" s="128" t="s">
        <v>2758</v>
      </c>
      <c r="C2096" s="129" t="s">
        <v>2837</v>
      </c>
      <c r="D2096" s="130" t="s">
        <v>2804</v>
      </c>
      <c r="E2096" s="211">
        <v>150000</v>
      </c>
      <c r="F2096" s="128"/>
      <c r="G2096" s="138"/>
      <c r="H2096" s="130" t="s">
        <v>2804</v>
      </c>
      <c r="I2096" s="32">
        <v>150000</v>
      </c>
      <c r="J2096" s="139"/>
      <c r="K2096" s="139"/>
      <c r="L2096" s="140"/>
      <c r="M2096" s="140"/>
      <c r="N2096" s="139"/>
      <c r="O2096" s="138"/>
      <c r="P2096" s="138"/>
      <c r="Q2096" s="140"/>
      <c r="R2096" s="140"/>
      <c r="S2096" s="140"/>
      <c r="T2096" s="137"/>
    </row>
    <row r="2097" spans="1:20" ht="16.899999999999999" customHeight="1" x14ac:dyDescent="0.25">
      <c r="A2097" s="128">
        <v>477</v>
      </c>
      <c r="B2097" s="128" t="s">
        <v>2759</v>
      </c>
      <c r="C2097" s="129" t="s">
        <v>2838</v>
      </c>
      <c r="D2097" s="130" t="s">
        <v>2804</v>
      </c>
      <c r="E2097" s="211">
        <v>150000</v>
      </c>
      <c r="F2097" s="128"/>
      <c r="G2097" s="138"/>
      <c r="H2097" s="130" t="s">
        <v>2804</v>
      </c>
      <c r="I2097" s="32">
        <v>150000</v>
      </c>
      <c r="J2097" s="139"/>
      <c r="K2097" s="139"/>
      <c r="L2097" s="140"/>
      <c r="M2097" s="140"/>
      <c r="N2097" s="139"/>
      <c r="O2097" s="138"/>
      <c r="P2097" s="138"/>
      <c r="Q2097" s="140"/>
      <c r="R2097" s="140"/>
      <c r="S2097" s="140"/>
      <c r="T2097" s="137"/>
    </row>
    <row r="2098" spans="1:20" ht="16.899999999999999" customHeight="1" x14ac:dyDescent="0.25">
      <c r="A2098" s="128">
        <v>478</v>
      </c>
      <c r="B2098" s="128" t="s">
        <v>2760</v>
      </c>
      <c r="C2098" s="129" t="s">
        <v>2839</v>
      </c>
      <c r="D2098" s="130" t="s">
        <v>2804</v>
      </c>
      <c r="E2098" s="211">
        <v>150000</v>
      </c>
      <c r="F2098" s="128"/>
      <c r="G2098" s="138"/>
      <c r="H2098" s="130" t="s">
        <v>2804</v>
      </c>
      <c r="I2098" s="32">
        <v>150000</v>
      </c>
      <c r="J2098" s="139"/>
      <c r="K2098" s="139"/>
      <c r="L2098" s="140"/>
      <c r="M2098" s="140"/>
      <c r="N2098" s="139"/>
      <c r="O2098" s="138"/>
      <c r="P2098" s="138"/>
      <c r="Q2098" s="140"/>
      <c r="R2098" s="140"/>
      <c r="S2098" s="140"/>
      <c r="T2098" s="137"/>
    </row>
    <row r="2099" spans="1:20" ht="16.899999999999999" customHeight="1" x14ac:dyDescent="0.25">
      <c r="A2099" s="128">
        <v>479</v>
      </c>
      <c r="B2099" s="128" t="s">
        <v>2761</v>
      </c>
      <c r="C2099" s="129" t="s">
        <v>2840</v>
      </c>
      <c r="D2099" s="130" t="s">
        <v>2804</v>
      </c>
      <c r="E2099" s="211">
        <v>150000</v>
      </c>
      <c r="F2099" s="128"/>
      <c r="G2099" s="138"/>
      <c r="H2099" s="130" t="s">
        <v>2804</v>
      </c>
      <c r="I2099" s="32">
        <v>150000</v>
      </c>
      <c r="J2099" s="139"/>
      <c r="K2099" s="139"/>
      <c r="L2099" s="140"/>
      <c r="M2099" s="140"/>
      <c r="N2099" s="139"/>
      <c r="O2099" s="138"/>
      <c r="P2099" s="138"/>
      <c r="Q2099" s="140"/>
      <c r="R2099" s="140"/>
      <c r="S2099" s="140"/>
      <c r="T2099" s="137"/>
    </row>
    <row r="2100" spans="1:20" ht="16.899999999999999" customHeight="1" x14ac:dyDescent="0.25">
      <c r="A2100" s="128">
        <v>480</v>
      </c>
      <c r="B2100" s="128" t="s">
        <v>2762</v>
      </c>
      <c r="C2100" s="129" t="s">
        <v>2841</v>
      </c>
      <c r="D2100" s="130" t="s">
        <v>2804</v>
      </c>
      <c r="E2100" s="211">
        <v>150000</v>
      </c>
      <c r="F2100" s="128"/>
      <c r="G2100" s="138"/>
      <c r="H2100" s="130" t="s">
        <v>2804</v>
      </c>
      <c r="I2100" s="32">
        <v>150000</v>
      </c>
      <c r="J2100" s="139"/>
      <c r="K2100" s="139"/>
      <c r="L2100" s="140"/>
      <c r="M2100" s="140"/>
      <c r="N2100" s="139"/>
      <c r="O2100" s="138"/>
      <c r="P2100" s="138"/>
      <c r="Q2100" s="140"/>
      <c r="R2100" s="140"/>
      <c r="S2100" s="140"/>
      <c r="T2100" s="137"/>
    </row>
    <row r="2101" spans="1:20" ht="16.899999999999999" customHeight="1" x14ac:dyDescent="0.25">
      <c r="A2101" s="128">
        <v>481</v>
      </c>
      <c r="B2101" s="128" t="s">
        <v>2763</v>
      </c>
      <c r="C2101" s="129" t="s">
        <v>2842</v>
      </c>
      <c r="D2101" s="130" t="s">
        <v>2804</v>
      </c>
      <c r="E2101" s="211">
        <v>150000</v>
      </c>
      <c r="F2101" s="128"/>
      <c r="G2101" s="138"/>
      <c r="H2101" s="130" t="s">
        <v>2804</v>
      </c>
      <c r="I2101" s="32">
        <v>150000</v>
      </c>
      <c r="J2101" s="139"/>
      <c r="K2101" s="139"/>
      <c r="L2101" s="140"/>
      <c r="M2101" s="140"/>
      <c r="N2101" s="139"/>
      <c r="O2101" s="138"/>
      <c r="P2101" s="138"/>
      <c r="Q2101" s="140"/>
      <c r="R2101" s="140"/>
      <c r="S2101" s="140"/>
      <c r="T2101" s="137"/>
    </row>
    <row r="2102" spans="1:20" ht="16.899999999999999" customHeight="1" x14ac:dyDescent="0.25">
      <c r="A2102" s="128">
        <v>482</v>
      </c>
      <c r="B2102" s="128" t="s">
        <v>2764</v>
      </c>
      <c r="C2102" s="129" t="s">
        <v>2843</v>
      </c>
      <c r="D2102" s="130" t="s">
        <v>2804</v>
      </c>
      <c r="E2102" s="211">
        <v>150000</v>
      </c>
      <c r="F2102" s="128"/>
      <c r="G2102" s="138"/>
      <c r="H2102" s="130" t="s">
        <v>2804</v>
      </c>
      <c r="I2102" s="32">
        <v>150000</v>
      </c>
      <c r="J2102" s="139"/>
      <c r="K2102" s="139"/>
      <c r="L2102" s="140"/>
      <c r="M2102" s="140"/>
      <c r="N2102" s="139"/>
      <c r="O2102" s="138"/>
      <c r="P2102" s="138"/>
      <c r="Q2102" s="140"/>
      <c r="R2102" s="140"/>
      <c r="S2102" s="140"/>
      <c r="T2102" s="137"/>
    </row>
    <row r="2103" spans="1:20" ht="16.899999999999999" customHeight="1" x14ac:dyDescent="0.25">
      <c r="A2103" s="128">
        <v>483</v>
      </c>
      <c r="B2103" s="128" t="s">
        <v>2765</v>
      </c>
      <c r="C2103" s="129" t="s">
        <v>2844</v>
      </c>
      <c r="D2103" s="130" t="s">
        <v>2804</v>
      </c>
      <c r="E2103" s="211">
        <v>150000</v>
      </c>
      <c r="F2103" s="128"/>
      <c r="G2103" s="138"/>
      <c r="H2103" s="130" t="s">
        <v>2804</v>
      </c>
      <c r="I2103" s="32">
        <v>150000</v>
      </c>
      <c r="J2103" s="139"/>
      <c r="K2103" s="139"/>
      <c r="L2103" s="140"/>
      <c r="M2103" s="140"/>
      <c r="N2103" s="139"/>
      <c r="O2103" s="138"/>
      <c r="P2103" s="138"/>
      <c r="Q2103" s="140"/>
      <c r="R2103" s="140"/>
      <c r="S2103" s="140"/>
      <c r="T2103" s="137"/>
    </row>
    <row r="2104" spans="1:20" ht="16.899999999999999" customHeight="1" x14ac:dyDescent="0.25">
      <c r="A2104" s="128">
        <v>484</v>
      </c>
      <c r="B2104" s="128" t="s">
        <v>2766</v>
      </c>
      <c r="C2104" s="129" t="s">
        <v>2845</v>
      </c>
      <c r="D2104" s="130" t="s">
        <v>2804</v>
      </c>
      <c r="E2104" s="211">
        <v>150000</v>
      </c>
      <c r="F2104" s="128"/>
      <c r="G2104" s="138"/>
      <c r="H2104" s="130" t="s">
        <v>2804</v>
      </c>
      <c r="I2104" s="32">
        <v>150000</v>
      </c>
      <c r="J2104" s="139"/>
      <c r="K2104" s="139"/>
      <c r="L2104" s="140"/>
      <c r="M2104" s="140"/>
      <c r="N2104" s="139"/>
      <c r="O2104" s="138"/>
      <c r="P2104" s="138"/>
      <c r="Q2104" s="140"/>
      <c r="R2104" s="140"/>
      <c r="S2104" s="140"/>
      <c r="T2104" s="137"/>
    </row>
    <row r="2105" spans="1:20" ht="16.899999999999999" customHeight="1" x14ac:dyDescent="0.25">
      <c r="A2105" s="128">
        <v>485</v>
      </c>
      <c r="B2105" s="128" t="s">
        <v>2767</v>
      </c>
      <c r="C2105" s="129" t="s">
        <v>2846</v>
      </c>
      <c r="D2105" s="130" t="s">
        <v>2804</v>
      </c>
      <c r="E2105" s="211">
        <v>150000</v>
      </c>
      <c r="F2105" s="128"/>
      <c r="G2105" s="138"/>
      <c r="H2105" s="130" t="s">
        <v>2804</v>
      </c>
      <c r="I2105" s="32">
        <v>150000</v>
      </c>
      <c r="J2105" s="139"/>
      <c r="K2105" s="139"/>
      <c r="L2105" s="140"/>
      <c r="M2105" s="140"/>
      <c r="N2105" s="139"/>
      <c r="O2105" s="138"/>
      <c r="P2105" s="138"/>
      <c r="Q2105" s="140"/>
      <c r="R2105" s="140"/>
      <c r="S2105" s="140"/>
      <c r="T2105" s="137"/>
    </row>
    <row r="2106" spans="1:20" ht="16.899999999999999" customHeight="1" x14ac:dyDescent="0.25">
      <c r="A2106" s="128">
        <v>486</v>
      </c>
      <c r="B2106" s="128" t="s">
        <v>2768</v>
      </c>
      <c r="C2106" s="129" t="s">
        <v>2847</v>
      </c>
      <c r="D2106" s="130" t="s">
        <v>2804</v>
      </c>
      <c r="E2106" s="211">
        <v>150000</v>
      </c>
      <c r="F2106" s="128"/>
      <c r="G2106" s="138"/>
      <c r="H2106" s="130" t="s">
        <v>2804</v>
      </c>
      <c r="I2106" s="32">
        <v>150000</v>
      </c>
      <c r="J2106" s="139"/>
      <c r="K2106" s="139"/>
      <c r="L2106" s="140"/>
      <c r="M2106" s="140"/>
      <c r="N2106" s="139"/>
      <c r="O2106" s="138"/>
      <c r="P2106" s="138"/>
      <c r="Q2106" s="140"/>
      <c r="R2106" s="140"/>
      <c r="S2106" s="140"/>
      <c r="T2106" s="137"/>
    </row>
    <row r="2107" spans="1:20" ht="16.899999999999999" customHeight="1" x14ac:dyDescent="0.25">
      <c r="A2107" s="128">
        <v>487</v>
      </c>
      <c r="B2107" s="128" t="s">
        <v>2769</v>
      </c>
      <c r="C2107" s="129" t="s">
        <v>2848</v>
      </c>
      <c r="D2107" s="130" t="s">
        <v>2804</v>
      </c>
      <c r="E2107" s="211">
        <v>150000</v>
      </c>
      <c r="F2107" s="128"/>
      <c r="G2107" s="138"/>
      <c r="H2107" s="130" t="s">
        <v>2804</v>
      </c>
      <c r="I2107" s="32">
        <v>150000</v>
      </c>
      <c r="J2107" s="139"/>
      <c r="K2107" s="139"/>
      <c r="L2107" s="140"/>
      <c r="M2107" s="140"/>
      <c r="N2107" s="139"/>
      <c r="O2107" s="138"/>
      <c r="P2107" s="138"/>
      <c r="Q2107" s="140"/>
      <c r="R2107" s="140"/>
      <c r="S2107" s="140"/>
      <c r="T2107" s="137"/>
    </row>
    <row r="2108" spans="1:20" ht="16.899999999999999" customHeight="1" x14ac:dyDescent="0.25">
      <c r="A2108" s="128">
        <v>488</v>
      </c>
      <c r="B2108" s="128" t="s">
        <v>2770</v>
      </c>
      <c r="C2108" s="129" t="s">
        <v>2849</v>
      </c>
      <c r="D2108" s="130" t="s">
        <v>2804</v>
      </c>
      <c r="E2108" s="211">
        <v>150000</v>
      </c>
      <c r="F2108" s="128"/>
      <c r="G2108" s="138"/>
      <c r="H2108" s="130" t="s">
        <v>2804</v>
      </c>
      <c r="I2108" s="32">
        <v>150000</v>
      </c>
      <c r="J2108" s="139"/>
      <c r="K2108" s="139"/>
      <c r="L2108" s="140"/>
      <c r="M2108" s="140"/>
      <c r="N2108" s="139"/>
      <c r="O2108" s="138"/>
      <c r="P2108" s="138"/>
      <c r="Q2108" s="140"/>
      <c r="R2108" s="140"/>
      <c r="S2108" s="140"/>
      <c r="T2108" s="137"/>
    </row>
    <row r="2109" spans="1:20" ht="16.899999999999999" customHeight="1" x14ac:dyDescent="0.25">
      <c r="A2109" s="128">
        <v>489</v>
      </c>
      <c r="B2109" s="128" t="s">
        <v>2771</v>
      </c>
      <c r="C2109" s="129" t="s">
        <v>2850</v>
      </c>
      <c r="D2109" s="130" t="s">
        <v>2804</v>
      </c>
      <c r="E2109" s="211">
        <v>150000</v>
      </c>
      <c r="F2109" s="128"/>
      <c r="G2109" s="138"/>
      <c r="H2109" s="130" t="s">
        <v>2804</v>
      </c>
      <c r="I2109" s="32">
        <v>150000</v>
      </c>
      <c r="J2109" s="139"/>
      <c r="K2109" s="139"/>
      <c r="L2109" s="140"/>
      <c r="M2109" s="140"/>
      <c r="N2109" s="139"/>
      <c r="O2109" s="138"/>
      <c r="P2109" s="138"/>
      <c r="Q2109" s="140"/>
      <c r="R2109" s="140"/>
      <c r="S2109" s="140"/>
      <c r="T2109" s="137"/>
    </row>
    <row r="2110" spans="1:20" ht="16.899999999999999" customHeight="1" x14ac:dyDescent="0.25">
      <c r="A2110" s="128">
        <v>490</v>
      </c>
      <c r="B2110" s="128" t="s">
        <v>2772</v>
      </c>
      <c r="C2110" s="129" t="s">
        <v>2851</v>
      </c>
      <c r="D2110" s="130" t="s">
        <v>2804</v>
      </c>
      <c r="E2110" s="211">
        <v>150000</v>
      </c>
      <c r="F2110" s="128"/>
      <c r="G2110" s="138"/>
      <c r="H2110" s="130" t="s">
        <v>2804</v>
      </c>
      <c r="I2110" s="32">
        <v>150000</v>
      </c>
      <c r="J2110" s="139"/>
      <c r="K2110" s="139"/>
      <c r="L2110" s="140"/>
      <c r="M2110" s="140"/>
      <c r="N2110" s="139"/>
      <c r="O2110" s="138"/>
      <c r="P2110" s="138"/>
      <c r="Q2110" s="140"/>
      <c r="R2110" s="140"/>
      <c r="S2110" s="140"/>
      <c r="T2110" s="137"/>
    </row>
    <row r="2111" spans="1:20" ht="16.899999999999999" customHeight="1" x14ac:dyDescent="0.25">
      <c r="A2111" s="128">
        <v>491</v>
      </c>
      <c r="B2111" s="128" t="s">
        <v>2773</v>
      </c>
      <c r="C2111" s="129" t="s">
        <v>2852</v>
      </c>
      <c r="D2111" s="130" t="s">
        <v>2804</v>
      </c>
      <c r="E2111" s="211">
        <v>150000</v>
      </c>
      <c r="F2111" s="128"/>
      <c r="G2111" s="138"/>
      <c r="H2111" s="130" t="s">
        <v>2804</v>
      </c>
      <c r="I2111" s="32">
        <v>150000</v>
      </c>
      <c r="J2111" s="139"/>
      <c r="K2111" s="139"/>
      <c r="L2111" s="140"/>
      <c r="M2111" s="140"/>
      <c r="N2111" s="139"/>
      <c r="O2111" s="138"/>
      <c r="P2111" s="138"/>
      <c r="Q2111" s="140"/>
      <c r="R2111" s="140"/>
      <c r="S2111" s="140"/>
      <c r="T2111" s="137"/>
    </row>
    <row r="2112" spans="1:20" ht="16.899999999999999" customHeight="1" x14ac:dyDescent="0.25">
      <c r="A2112" s="128">
        <v>492</v>
      </c>
      <c r="B2112" s="128" t="s">
        <v>2774</v>
      </c>
      <c r="C2112" s="129" t="s">
        <v>2853</v>
      </c>
      <c r="D2112" s="130" t="s">
        <v>2804</v>
      </c>
      <c r="E2112" s="211">
        <v>150000</v>
      </c>
      <c r="F2112" s="128"/>
      <c r="G2112" s="138"/>
      <c r="H2112" s="130" t="s">
        <v>2804</v>
      </c>
      <c r="I2112" s="32">
        <v>150000</v>
      </c>
      <c r="J2112" s="139"/>
      <c r="K2112" s="139"/>
      <c r="L2112" s="140"/>
      <c r="M2112" s="140"/>
      <c r="N2112" s="139"/>
      <c r="O2112" s="138"/>
      <c r="P2112" s="138"/>
      <c r="Q2112" s="140"/>
      <c r="R2112" s="140"/>
      <c r="S2112" s="140"/>
      <c r="T2112" s="137"/>
    </row>
    <row r="2113" spans="1:20" ht="16.899999999999999" customHeight="1" x14ac:dyDescent="0.25">
      <c r="A2113" s="128">
        <v>493</v>
      </c>
      <c r="B2113" s="128" t="s">
        <v>2775</v>
      </c>
      <c r="C2113" s="129" t="s">
        <v>2854</v>
      </c>
      <c r="D2113" s="130" t="s">
        <v>2804</v>
      </c>
      <c r="E2113" s="211">
        <v>150000</v>
      </c>
      <c r="F2113" s="128"/>
      <c r="G2113" s="138"/>
      <c r="H2113" s="130" t="s">
        <v>2804</v>
      </c>
      <c r="I2113" s="32">
        <v>150000</v>
      </c>
      <c r="J2113" s="139"/>
      <c r="K2113" s="139"/>
      <c r="L2113" s="140"/>
      <c r="M2113" s="140"/>
      <c r="N2113" s="139"/>
      <c r="O2113" s="138"/>
      <c r="P2113" s="138"/>
      <c r="Q2113" s="140"/>
      <c r="R2113" s="140"/>
      <c r="S2113" s="140"/>
      <c r="T2113" s="137"/>
    </row>
    <row r="2114" spans="1:20" ht="16.899999999999999" customHeight="1" x14ac:dyDescent="0.25">
      <c r="A2114" s="128">
        <v>494</v>
      </c>
      <c r="B2114" s="128" t="s">
        <v>2776</v>
      </c>
      <c r="C2114" s="129" t="s">
        <v>2855</v>
      </c>
      <c r="D2114" s="130" t="s">
        <v>2577</v>
      </c>
      <c r="E2114" s="211">
        <v>430000</v>
      </c>
      <c r="F2114" s="128"/>
      <c r="G2114" s="138"/>
      <c r="H2114" s="130" t="s">
        <v>2577</v>
      </c>
      <c r="I2114" s="32">
        <v>430000</v>
      </c>
      <c r="J2114" s="139"/>
      <c r="K2114" s="139"/>
      <c r="L2114" s="140"/>
      <c r="M2114" s="140"/>
      <c r="N2114" s="139"/>
      <c r="O2114" s="138"/>
      <c r="P2114" s="138"/>
      <c r="Q2114" s="140"/>
      <c r="R2114" s="140"/>
      <c r="S2114" s="140"/>
      <c r="T2114" s="137"/>
    </row>
    <row r="2115" spans="1:20" ht="16.899999999999999" customHeight="1" x14ac:dyDescent="0.25">
      <c r="A2115" s="128">
        <v>495</v>
      </c>
      <c r="B2115" s="128" t="s">
        <v>2777</v>
      </c>
      <c r="C2115" s="129" t="s">
        <v>2856</v>
      </c>
      <c r="D2115" s="130" t="s">
        <v>2804</v>
      </c>
      <c r="E2115" s="211">
        <v>150000</v>
      </c>
      <c r="F2115" s="128"/>
      <c r="G2115" s="138"/>
      <c r="H2115" s="130" t="s">
        <v>2804</v>
      </c>
      <c r="I2115" s="32">
        <v>150000</v>
      </c>
      <c r="J2115" s="139"/>
      <c r="K2115" s="139"/>
      <c r="L2115" s="140"/>
      <c r="M2115" s="140"/>
      <c r="N2115" s="139"/>
      <c r="O2115" s="138"/>
      <c r="P2115" s="138"/>
      <c r="Q2115" s="140"/>
      <c r="R2115" s="140"/>
      <c r="S2115" s="140"/>
      <c r="T2115" s="137"/>
    </row>
    <row r="2116" spans="1:20" ht="16.899999999999999" customHeight="1" x14ac:dyDescent="0.25">
      <c r="A2116" s="128">
        <v>496</v>
      </c>
      <c r="B2116" s="128" t="s">
        <v>2778</v>
      </c>
      <c r="C2116" s="129" t="s">
        <v>2857</v>
      </c>
      <c r="D2116" s="130" t="s">
        <v>2804</v>
      </c>
      <c r="E2116" s="211">
        <v>150000</v>
      </c>
      <c r="F2116" s="128"/>
      <c r="G2116" s="138"/>
      <c r="H2116" s="130" t="s">
        <v>2804</v>
      </c>
      <c r="I2116" s="32">
        <v>150000</v>
      </c>
      <c r="J2116" s="139"/>
      <c r="K2116" s="139"/>
      <c r="L2116" s="140"/>
      <c r="M2116" s="140"/>
      <c r="N2116" s="139"/>
      <c r="O2116" s="138"/>
      <c r="P2116" s="138"/>
      <c r="Q2116" s="140"/>
      <c r="R2116" s="140"/>
      <c r="S2116" s="140"/>
      <c r="T2116" s="137"/>
    </row>
    <row r="2117" spans="1:20" ht="16.899999999999999" customHeight="1" x14ac:dyDescent="0.25">
      <c r="A2117" s="128">
        <v>497</v>
      </c>
      <c r="B2117" s="128" t="s">
        <v>2779</v>
      </c>
      <c r="C2117" s="129" t="s">
        <v>2858</v>
      </c>
      <c r="D2117" s="130" t="s">
        <v>2804</v>
      </c>
      <c r="E2117" s="211">
        <v>150000</v>
      </c>
      <c r="F2117" s="128"/>
      <c r="G2117" s="138"/>
      <c r="H2117" s="130" t="s">
        <v>2804</v>
      </c>
      <c r="I2117" s="32">
        <v>150000</v>
      </c>
      <c r="J2117" s="139"/>
      <c r="K2117" s="139"/>
      <c r="L2117" s="140"/>
      <c r="M2117" s="140"/>
      <c r="N2117" s="139"/>
      <c r="O2117" s="138"/>
      <c r="P2117" s="138"/>
      <c r="Q2117" s="140"/>
      <c r="R2117" s="140"/>
      <c r="S2117" s="140"/>
      <c r="T2117" s="137"/>
    </row>
    <row r="2118" spans="1:20" ht="16.899999999999999" customHeight="1" x14ac:dyDescent="0.25">
      <c r="A2118" s="128">
        <v>498</v>
      </c>
      <c r="B2118" s="128" t="s">
        <v>2877</v>
      </c>
      <c r="C2118" s="129" t="s">
        <v>2859</v>
      </c>
      <c r="D2118" s="130" t="s">
        <v>2804</v>
      </c>
      <c r="E2118" s="211">
        <v>150000</v>
      </c>
      <c r="F2118" s="128"/>
      <c r="G2118" s="138"/>
      <c r="H2118" s="130" t="s">
        <v>2804</v>
      </c>
      <c r="I2118" s="32">
        <v>150000</v>
      </c>
      <c r="J2118" s="139"/>
      <c r="K2118" s="139"/>
      <c r="L2118" s="140"/>
      <c r="M2118" s="140"/>
      <c r="N2118" s="139"/>
      <c r="O2118" s="138"/>
      <c r="P2118" s="138"/>
      <c r="Q2118" s="140"/>
      <c r="R2118" s="140"/>
      <c r="S2118" s="140"/>
      <c r="T2118" s="137"/>
    </row>
    <row r="2119" spans="1:20" ht="16.899999999999999" customHeight="1" x14ac:dyDescent="0.25">
      <c r="A2119" s="128">
        <v>499</v>
      </c>
      <c r="B2119" s="128" t="s">
        <v>2878</v>
      </c>
      <c r="C2119" s="129" t="s">
        <v>2860</v>
      </c>
      <c r="D2119" s="130" t="s">
        <v>2804</v>
      </c>
      <c r="E2119" s="211">
        <v>150000</v>
      </c>
      <c r="F2119" s="128"/>
      <c r="G2119" s="138"/>
      <c r="H2119" s="130" t="s">
        <v>2804</v>
      </c>
      <c r="I2119" s="32">
        <v>150000</v>
      </c>
      <c r="J2119" s="139"/>
      <c r="K2119" s="139"/>
      <c r="L2119" s="140"/>
      <c r="M2119" s="140"/>
      <c r="N2119" s="139"/>
      <c r="O2119" s="138"/>
      <c r="P2119" s="138"/>
      <c r="Q2119" s="140"/>
      <c r="R2119" s="140"/>
      <c r="S2119" s="140"/>
      <c r="T2119" s="137"/>
    </row>
    <row r="2120" spans="1:20" ht="16.899999999999999" customHeight="1" x14ac:dyDescent="0.25">
      <c r="A2120" s="128">
        <v>500</v>
      </c>
      <c r="B2120" s="128" t="s">
        <v>2879</v>
      </c>
      <c r="C2120" s="129" t="s">
        <v>2861</v>
      </c>
      <c r="D2120" s="130" t="s">
        <v>2804</v>
      </c>
      <c r="E2120" s="211">
        <v>150000</v>
      </c>
      <c r="F2120" s="128"/>
      <c r="G2120" s="138"/>
      <c r="H2120" s="130" t="s">
        <v>2804</v>
      </c>
      <c r="I2120" s="32">
        <v>150000</v>
      </c>
      <c r="J2120" s="139"/>
      <c r="K2120" s="139"/>
      <c r="L2120" s="140"/>
      <c r="M2120" s="140"/>
      <c r="N2120" s="139"/>
      <c r="O2120" s="138"/>
      <c r="P2120" s="138"/>
      <c r="Q2120" s="140"/>
      <c r="R2120" s="140"/>
      <c r="S2120" s="140"/>
      <c r="T2120" s="137"/>
    </row>
    <row r="2121" spans="1:20" ht="16.899999999999999" customHeight="1" x14ac:dyDescent="0.25">
      <c r="A2121" s="128">
        <v>501</v>
      </c>
      <c r="B2121" s="128" t="s">
        <v>2880</v>
      </c>
      <c r="C2121" s="129" t="s">
        <v>2862</v>
      </c>
      <c r="D2121" s="130" t="s">
        <v>2784</v>
      </c>
      <c r="E2121" s="211">
        <v>150000</v>
      </c>
      <c r="F2121" s="128"/>
      <c r="G2121" s="32">
        <v>150000</v>
      </c>
      <c r="H2121" s="138"/>
      <c r="I2121" s="145">
        <f>SUM(I2063:I2120)</f>
        <v>10320000</v>
      </c>
      <c r="J2121" s="139"/>
      <c r="K2121" s="139"/>
      <c r="L2121" s="140"/>
      <c r="M2121" s="140"/>
      <c r="N2121" s="139"/>
      <c r="O2121" s="138"/>
      <c r="P2121" s="138"/>
      <c r="Q2121" s="140"/>
      <c r="R2121" s="140"/>
      <c r="S2121" s="140"/>
      <c r="T2121" s="137"/>
    </row>
    <row r="2122" spans="1:20" ht="16.899999999999999" customHeight="1" x14ac:dyDescent="0.25">
      <c r="A2122" s="128">
        <v>502</v>
      </c>
      <c r="B2122" s="128" t="s">
        <v>2881</v>
      </c>
      <c r="C2122" s="129" t="s">
        <v>2863</v>
      </c>
      <c r="D2122" s="130" t="s">
        <v>1848</v>
      </c>
      <c r="E2122" s="211">
        <v>150000</v>
      </c>
      <c r="F2122" s="128"/>
      <c r="G2122" s="32">
        <v>150000</v>
      </c>
      <c r="H2122" s="138"/>
      <c r="I2122" s="138"/>
      <c r="J2122" s="139"/>
      <c r="K2122" s="139"/>
      <c r="L2122" s="140"/>
      <c r="M2122" s="140"/>
      <c r="N2122" s="139"/>
      <c r="O2122" s="138"/>
      <c r="P2122" s="138"/>
      <c r="Q2122" s="140"/>
      <c r="R2122" s="140"/>
      <c r="S2122" s="140"/>
      <c r="T2122" s="137"/>
    </row>
    <row r="2123" spans="1:20" ht="16.899999999999999" customHeight="1" x14ac:dyDescent="0.25">
      <c r="A2123" s="128">
        <v>503</v>
      </c>
      <c r="B2123" s="128" t="s">
        <v>2882</v>
      </c>
      <c r="C2123" s="129" t="s">
        <v>2864</v>
      </c>
      <c r="D2123" s="130" t="s">
        <v>1848</v>
      </c>
      <c r="E2123" s="211">
        <v>150000</v>
      </c>
      <c r="F2123" s="128"/>
      <c r="G2123" s="32">
        <v>150000</v>
      </c>
      <c r="H2123" s="138"/>
      <c r="I2123" s="138"/>
      <c r="J2123" s="139"/>
      <c r="K2123" s="139"/>
      <c r="L2123" s="140"/>
      <c r="M2123" s="140"/>
      <c r="N2123" s="139"/>
      <c r="O2123" s="138"/>
      <c r="P2123" s="138"/>
      <c r="Q2123" s="140"/>
      <c r="R2123" s="140"/>
      <c r="S2123" s="140"/>
      <c r="T2123" s="137"/>
    </row>
    <row r="2124" spans="1:20" ht="16.899999999999999" customHeight="1" x14ac:dyDescent="0.25">
      <c r="A2124" s="128">
        <v>504</v>
      </c>
      <c r="B2124" s="128" t="s">
        <v>2883</v>
      </c>
      <c r="C2124" s="129" t="s">
        <v>2865</v>
      </c>
      <c r="D2124" s="130" t="s">
        <v>1848</v>
      </c>
      <c r="E2124" s="211">
        <v>150000</v>
      </c>
      <c r="F2124" s="128"/>
      <c r="G2124" s="32">
        <v>150000</v>
      </c>
      <c r="H2124" s="138"/>
      <c r="I2124" s="138"/>
      <c r="J2124" s="139"/>
      <c r="K2124" s="139"/>
      <c r="L2124" s="140"/>
      <c r="M2124" s="140"/>
      <c r="N2124" s="139"/>
      <c r="O2124" s="138"/>
      <c r="P2124" s="138"/>
      <c r="Q2124" s="140"/>
      <c r="R2124" s="140"/>
      <c r="S2124" s="140"/>
      <c r="T2124" s="137"/>
    </row>
    <row r="2125" spans="1:20" ht="16.899999999999999" customHeight="1" x14ac:dyDescent="0.25">
      <c r="A2125" s="128">
        <v>505</v>
      </c>
      <c r="B2125" s="128" t="s">
        <v>2884</v>
      </c>
      <c r="C2125" s="129" t="s">
        <v>2866</v>
      </c>
      <c r="D2125" s="130" t="s">
        <v>2896</v>
      </c>
      <c r="E2125" s="211">
        <v>600000</v>
      </c>
      <c r="F2125" s="128" t="s">
        <v>2895</v>
      </c>
      <c r="G2125" s="32">
        <v>600000</v>
      </c>
      <c r="H2125" s="138"/>
      <c r="I2125" s="138"/>
      <c r="J2125" s="139"/>
      <c r="K2125" s="139"/>
      <c r="L2125" s="140"/>
      <c r="M2125" s="140"/>
      <c r="N2125" s="139"/>
      <c r="O2125" s="138"/>
      <c r="P2125" s="138"/>
      <c r="Q2125" s="140"/>
      <c r="R2125" s="140"/>
      <c r="S2125" s="140"/>
      <c r="T2125" s="137"/>
    </row>
    <row r="2126" spans="1:20" ht="16.899999999999999" customHeight="1" x14ac:dyDescent="0.25">
      <c r="A2126" s="128">
        <v>506</v>
      </c>
      <c r="B2126" s="128" t="s">
        <v>2885</v>
      </c>
      <c r="C2126" s="129" t="s">
        <v>2867</v>
      </c>
      <c r="D2126" s="130" t="s">
        <v>2896</v>
      </c>
      <c r="E2126" s="211">
        <v>600000</v>
      </c>
      <c r="F2126" s="128" t="s">
        <v>2895</v>
      </c>
      <c r="G2126" s="32">
        <v>600000</v>
      </c>
      <c r="H2126" s="138"/>
      <c r="I2126" s="138"/>
      <c r="J2126" s="139"/>
      <c r="K2126" s="139"/>
      <c r="L2126" s="140"/>
      <c r="M2126" s="140"/>
      <c r="N2126" s="139"/>
      <c r="O2126" s="138"/>
      <c r="P2126" s="138"/>
      <c r="Q2126" s="140"/>
      <c r="R2126" s="140"/>
      <c r="S2126" s="140"/>
      <c r="T2126" s="137"/>
    </row>
    <row r="2127" spans="1:20" ht="16.899999999999999" customHeight="1" x14ac:dyDescent="0.25">
      <c r="A2127" s="128">
        <v>507</v>
      </c>
      <c r="B2127" s="128" t="s">
        <v>2886</v>
      </c>
      <c r="C2127" s="129" t="s">
        <v>2868</v>
      </c>
      <c r="D2127" s="130" t="s">
        <v>1848</v>
      </c>
      <c r="E2127" s="211">
        <v>150000</v>
      </c>
      <c r="F2127" s="128"/>
      <c r="G2127" s="32">
        <v>150000</v>
      </c>
      <c r="H2127" s="138"/>
      <c r="I2127" s="138"/>
      <c r="J2127" s="139"/>
      <c r="K2127" s="139"/>
      <c r="L2127" s="140"/>
      <c r="M2127" s="140"/>
      <c r="N2127" s="139"/>
      <c r="O2127" s="138"/>
      <c r="P2127" s="138"/>
      <c r="Q2127" s="140"/>
      <c r="R2127" s="140"/>
      <c r="S2127" s="140"/>
      <c r="T2127" s="137"/>
    </row>
    <row r="2128" spans="1:20" ht="16.899999999999999" customHeight="1" x14ac:dyDescent="0.25">
      <c r="A2128" s="128">
        <v>508</v>
      </c>
      <c r="B2128" s="128" t="s">
        <v>2887</v>
      </c>
      <c r="C2128" s="129" t="s">
        <v>2869</v>
      </c>
      <c r="D2128" s="130" t="s">
        <v>1848</v>
      </c>
      <c r="E2128" s="211">
        <v>150000</v>
      </c>
      <c r="F2128" s="128"/>
      <c r="G2128" s="32">
        <v>150000</v>
      </c>
      <c r="H2128" s="138"/>
      <c r="I2128" s="138"/>
      <c r="J2128" s="139"/>
      <c r="K2128" s="139"/>
      <c r="L2128" s="140"/>
      <c r="M2128" s="140"/>
      <c r="N2128" s="139"/>
      <c r="O2128" s="138"/>
      <c r="P2128" s="138"/>
      <c r="Q2128" s="140"/>
      <c r="R2128" s="140"/>
      <c r="S2128" s="140"/>
      <c r="T2128" s="137"/>
    </row>
    <row r="2129" spans="1:20" ht="16.899999999999999" customHeight="1" x14ac:dyDescent="0.25">
      <c r="A2129" s="128">
        <v>509</v>
      </c>
      <c r="B2129" s="128" t="s">
        <v>2888</v>
      </c>
      <c r="C2129" s="129" t="s">
        <v>2870</v>
      </c>
      <c r="D2129" s="130" t="s">
        <v>1848</v>
      </c>
      <c r="E2129" s="211">
        <v>150000</v>
      </c>
      <c r="F2129" s="128"/>
      <c r="G2129" s="32">
        <v>150000</v>
      </c>
      <c r="H2129" s="138"/>
      <c r="I2129" s="138"/>
      <c r="J2129" s="139"/>
      <c r="K2129" s="139"/>
      <c r="L2129" s="140"/>
      <c r="M2129" s="140"/>
      <c r="N2129" s="139"/>
      <c r="O2129" s="138"/>
      <c r="P2129" s="138"/>
      <c r="Q2129" s="140"/>
      <c r="R2129" s="140"/>
      <c r="S2129" s="140"/>
      <c r="T2129" s="137"/>
    </row>
    <row r="2130" spans="1:20" ht="16.899999999999999" customHeight="1" x14ac:dyDescent="0.25">
      <c r="A2130" s="128">
        <v>510</v>
      </c>
      <c r="B2130" s="128" t="s">
        <v>2889</v>
      </c>
      <c r="C2130" s="129" t="s">
        <v>2871</v>
      </c>
      <c r="D2130" s="130" t="s">
        <v>1848</v>
      </c>
      <c r="E2130" s="211">
        <v>150000</v>
      </c>
      <c r="F2130" s="128"/>
      <c r="G2130" s="32">
        <v>150000</v>
      </c>
      <c r="H2130" s="138"/>
      <c r="I2130" s="138"/>
      <c r="J2130" s="139"/>
      <c r="K2130" s="139"/>
      <c r="L2130" s="140"/>
      <c r="M2130" s="140"/>
      <c r="N2130" s="139"/>
      <c r="O2130" s="138"/>
      <c r="P2130" s="138"/>
      <c r="Q2130" s="140"/>
      <c r="R2130" s="140"/>
      <c r="S2130" s="140"/>
      <c r="T2130" s="137"/>
    </row>
    <row r="2131" spans="1:20" ht="16.899999999999999" customHeight="1" x14ac:dyDescent="0.25">
      <c r="A2131" s="128">
        <v>511</v>
      </c>
      <c r="B2131" s="128" t="s">
        <v>2890</v>
      </c>
      <c r="C2131" s="129" t="s">
        <v>2872</v>
      </c>
      <c r="D2131" s="130" t="s">
        <v>1848</v>
      </c>
      <c r="E2131" s="211">
        <v>150000</v>
      </c>
      <c r="F2131" s="128"/>
      <c r="G2131" s="32">
        <v>150000</v>
      </c>
      <c r="H2131" s="138"/>
      <c r="I2131" s="138"/>
      <c r="J2131" s="139"/>
      <c r="K2131" s="139"/>
      <c r="L2131" s="140"/>
      <c r="M2131" s="140"/>
      <c r="N2131" s="139"/>
      <c r="O2131" s="138"/>
      <c r="P2131" s="138"/>
      <c r="Q2131" s="140"/>
      <c r="R2131" s="140"/>
      <c r="S2131" s="140"/>
      <c r="T2131" s="137"/>
    </row>
    <row r="2132" spans="1:20" ht="16.899999999999999" customHeight="1" x14ac:dyDescent="0.25">
      <c r="A2132" s="128">
        <v>512</v>
      </c>
      <c r="B2132" s="128" t="s">
        <v>2891</v>
      </c>
      <c r="C2132" s="129" t="s">
        <v>2873</v>
      </c>
      <c r="D2132" s="130" t="s">
        <v>1848</v>
      </c>
      <c r="E2132" s="211">
        <v>150000</v>
      </c>
      <c r="F2132" s="128"/>
      <c r="G2132" s="32">
        <v>150000</v>
      </c>
      <c r="H2132" s="138"/>
      <c r="I2132" s="138"/>
      <c r="J2132" s="139"/>
      <c r="K2132" s="139"/>
      <c r="L2132" s="140"/>
      <c r="M2132" s="140"/>
      <c r="N2132" s="139"/>
      <c r="O2132" s="138"/>
      <c r="P2132" s="138"/>
      <c r="Q2132" s="140"/>
      <c r="R2132" s="140"/>
      <c r="S2132" s="140"/>
      <c r="T2132" s="137"/>
    </row>
    <row r="2133" spans="1:20" ht="16.899999999999999" customHeight="1" x14ac:dyDescent="0.25">
      <c r="A2133" s="128">
        <v>513</v>
      </c>
      <c r="B2133" s="128" t="s">
        <v>2892</v>
      </c>
      <c r="C2133" s="129" t="s">
        <v>2874</v>
      </c>
      <c r="D2133" s="130" t="s">
        <v>2795</v>
      </c>
      <c r="E2133" s="211">
        <v>400000</v>
      </c>
      <c r="F2133" s="128"/>
      <c r="G2133" s="32">
        <v>400000</v>
      </c>
      <c r="H2133" s="138"/>
      <c r="I2133" s="138"/>
      <c r="J2133" s="139"/>
      <c r="K2133" s="139"/>
      <c r="L2133" s="140"/>
      <c r="M2133" s="140"/>
      <c r="N2133" s="139"/>
      <c r="O2133" s="138"/>
      <c r="P2133" s="138"/>
      <c r="Q2133" s="140"/>
      <c r="R2133" s="140"/>
      <c r="S2133" s="140"/>
      <c r="T2133" s="137"/>
    </row>
    <row r="2134" spans="1:20" ht="16.899999999999999" customHeight="1" x14ac:dyDescent="0.25">
      <c r="A2134" s="128">
        <v>514</v>
      </c>
      <c r="B2134" s="128" t="s">
        <v>2893</v>
      </c>
      <c r="C2134" s="129" t="s">
        <v>2875</v>
      </c>
      <c r="D2134" s="130" t="s">
        <v>2566</v>
      </c>
      <c r="E2134" s="211">
        <v>430000</v>
      </c>
      <c r="F2134" s="128"/>
      <c r="G2134" s="32">
        <v>430000</v>
      </c>
      <c r="H2134" s="138"/>
      <c r="I2134" s="138"/>
      <c r="J2134" s="139"/>
      <c r="K2134" s="139"/>
      <c r="L2134" s="140"/>
      <c r="M2134" s="140"/>
      <c r="N2134" s="139"/>
      <c r="O2134" s="138"/>
      <c r="P2134" s="138"/>
      <c r="Q2134" s="140"/>
      <c r="R2134" s="140"/>
      <c r="S2134" s="140"/>
      <c r="T2134" s="137"/>
    </row>
    <row r="2135" spans="1:20" ht="16.899999999999999" customHeight="1" x14ac:dyDescent="0.25">
      <c r="A2135" s="128">
        <v>515</v>
      </c>
      <c r="B2135" s="128" t="s">
        <v>2894</v>
      </c>
      <c r="C2135" s="129" t="s">
        <v>2876</v>
      </c>
      <c r="D2135" s="130" t="s">
        <v>2896</v>
      </c>
      <c r="E2135" s="211">
        <v>300000</v>
      </c>
      <c r="F2135" s="141" t="s">
        <v>2897</v>
      </c>
      <c r="G2135" s="32">
        <v>300000</v>
      </c>
      <c r="H2135" s="138"/>
      <c r="I2135" s="138"/>
      <c r="J2135" s="139"/>
      <c r="K2135" s="139"/>
      <c r="L2135" s="140"/>
      <c r="M2135" s="140"/>
      <c r="N2135" s="139"/>
      <c r="O2135" s="138"/>
      <c r="P2135" s="138"/>
      <c r="Q2135" s="140"/>
      <c r="R2135" s="140"/>
      <c r="S2135" s="140"/>
      <c r="T2135" s="137"/>
    </row>
    <row r="2136" spans="1:20" ht="15.75" x14ac:dyDescent="0.25">
      <c r="A2136" s="251" t="s">
        <v>330</v>
      </c>
      <c r="B2136" s="252"/>
      <c r="C2136" s="252"/>
      <c r="D2136" s="253"/>
      <c r="E2136" s="225">
        <f>SUM(E2045:E2135)</f>
        <v>19790000</v>
      </c>
      <c r="F2136" s="8"/>
      <c r="G2136" s="142">
        <f>SUM(G2045:G2135)</f>
        <v>9470000</v>
      </c>
      <c r="H2136" s="142">
        <f>SUM(E2121:E2135)</f>
        <v>3830000</v>
      </c>
      <c r="I2136" s="125"/>
      <c r="J2136" s="126"/>
      <c r="K2136" s="126"/>
      <c r="L2136" s="137"/>
      <c r="M2136" s="137"/>
      <c r="N2136" s="126"/>
      <c r="O2136" s="125"/>
      <c r="P2136" s="125"/>
      <c r="Q2136" s="137"/>
      <c r="R2136" s="137"/>
      <c r="S2136" s="137"/>
      <c r="T2136" s="137"/>
    </row>
    <row r="2137" spans="1:20" ht="15.6" customHeight="1" x14ac:dyDescent="0.25">
      <c r="A2137" s="254" t="s">
        <v>2902</v>
      </c>
      <c r="B2137" s="255"/>
      <c r="C2137" s="255"/>
      <c r="D2137" s="255"/>
      <c r="E2137" s="260"/>
      <c r="F2137" s="255"/>
      <c r="G2137" s="125"/>
      <c r="H2137" s="125"/>
      <c r="I2137" s="125"/>
      <c r="J2137" s="126"/>
      <c r="K2137" s="126"/>
      <c r="L2137" s="137"/>
      <c r="M2137" s="137"/>
      <c r="N2137" s="126"/>
      <c r="O2137" s="125"/>
      <c r="P2137" s="125"/>
      <c r="Q2137" s="137"/>
      <c r="R2137" s="137"/>
      <c r="S2137" s="137"/>
      <c r="T2137" s="137"/>
    </row>
    <row r="2138" spans="1:20" ht="15.75" x14ac:dyDescent="0.25">
      <c r="A2138" s="131"/>
      <c r="B2138" s="131"/>
      <c r="C2138" s="131"/>
      <c r="D2138" s="131"/>
      <c r="E2138" s="222"/>
      <c r="F2138" s="131"/>
      <c r="G2138" s="125"/>
      <c r="H2138" s="125"/>
      <c r="I2138" s="125"/>
      <c r="J2138" s="126"/>
      <c r="K2138" s="126"/>
      <c r="L2138" s="137"/>
      <c r="M2138" s="137"/>
      <c r="N2138" s="126"/>
      <c r="O2138" s="125"/>
      <c r="P2138" s="125"/>
      <c r="Q2138" s="137"/>
      <c r="R2138" s="137"/>
      <c r="S2138" s="137"/>
      <c r="T2138" s="137"/>
    </row>
    <row r="2139" spans="1:20" ht="15.75" x14ac:dyDescent="0.25">
      <c r="A2139" s="262" t="s">
        <v>2706</v>
      </c>
      <c r="B2139" s="262"/>
      <c r="C2139" s="262"/>
      <c r="D2139" s="262"/>
      <c r="E2139" s="263"/>
      <c r="F2139" s="262"/>
      <c r="G2139" s="125"/>
      <c r="H2139" s="125"/>
      <c r="I2139" s="125"/>
      <c r="J2139" s="126"/>
      <c r="K2139" s="126"/>
      <c r="L2139" s="137"/>
      <c r="M2139" s="137"/>
      <c r="N2139" s="126"/>
      <c r="O2139" s="125"/>
      <c r="P2139" s="125"/>
      <c r="Q2139" s="137"/>
      <c r="R2139" s="137"/>
      <c r="S2139" s="137"/>
      <c r="T2139" s="137"/>
    </row>
    <row r="2140" spans="1:20" ht="15.75" x14ac:dyDescent="0.25">
      <c r="A2140" s="264" t="s">
        <v>9</v>
      </c>
      <c r="B2140" s="264"/>
      <c r="C2140" s="264"/>
      <c r="D2140" s="264" t="s">
        <v>10</v>
      </c>
      <c r="E2140" s="265"/>
      <c r="F2140" s="264"/>
      <c r="G2140" s="125"/>
      <c r="H2140" s="125"/>
      <c r="I2140" s="125"/>
      <c r="J2140" s="126"/>
      <c r="K2140" s="126"/>
      <c r="L2140" s="137"/>
      <c r="M2140" s="137"/>
      <c r="N2140" s="126"/>
      <c r="O2140" s="125"/>
      <c r="P2140" s="125"/>
      <c r="Q2140" s="137"/>
      <c r="R2140" s="137"/>
      <c r="S2140" s="137"/>
      <c r="T2140" s="137"/>
    </row>
    <row r="2141" spans="1:20" ht="15.75" x14ac:dyDescent="0.25">
      <c r="A2141" s="132"/>
      <c r="B2141" s="132"/>
      <c r="C2141" s="132"/>
      <c r="D2141" s="132"/>
      <c r="E2141" s="215"/>
      <c r="F2141" s="133"/>
      <c r="G2141" s="125"/>
      <c r="H2141" s="125"/>
      <c r="I2141" s="125"/>
      <c r="J2141" s="126"/>
      <c r="K2141" s="126"/>
      <c r="L2141" s="137"/>
      <c r="M2141" s="137"/>
      <c r="N2141" s="126"/>
      <c r="O2141" s="125"/>
      <c r="P2141" s="125"/>
      <c r="Q2141" s="137"/>
      <c r="R2141" s="137"/>
      <c r="S2141" s="137"/>
      <c r="T2141" s="137"/>
    </row>
    <row r="2142" spans="1:20" ht="15.75" x14ac:dyDescent="0.25">
      <c r="A2142" s="132"/>
      <c r="B2142" s="132"/>
      <c r="C2142" s="132"/>
      <c r="D2142" s="132"/>
      <c r="E2142" s="215"/>
      <c r="F2142" s="133"/>
      <c r="G2142" s="125"/>
      <c r="H2142" s="125"/>
      <c r="I2142" s="125"/>
      <c r="J2142" s="126"/>
      <c r="K2142" s="126"/>
      <c r="L2142" s="137"/>
      <c r="M2142" s="137"/>
      <c r="N2142" s="126"/>
      <c r="O2142" s="125"/>
      <c r="P2142" s="125"/>
      <c r="Q2142" s="137"/>
      <c r="R2142" s="137"/>
      <c r="S2142" s="137"/>
      <c r="T2142" s="137"/>
    </row>
    <row r="2143" spans="1:20" ht="15.75" x14ac:dyDescent="0.25">
      <c r="A2143" s="132"/>
      <c r="B2143" s="132"/>
      <c r="C2143" s="132"/>
      <c r="D2143" s="132"/>
      <c r="E2143" s="215"/>
      <c r="F2143" s="133"/>
      <c r="G2143" s="125"/>
      <c r="H2143" s="125"/>
      <c r="I2143" s="125"/>
      <c r="J2143" s="126"/>
      <c r="K2143" s="126"/>
      <c r="L2143" s="137"/>
      <c r="M2143" s="137"/>
      <c r="N2143" s="126"/>
      <c r="O2143" s="125"/>
      <c r="P2143" s="125"/>
      <c r="Q2143" s="137"/>
      <c r="R2143" s="137"/>
      <c r="S2143" s="137"/>
      <c r="T2143" s="137"/>
    </row>
    <row r="2144" spans="1:20" ht="15.75" x14ac:dyDescent="0.25">
      <c r="A2144" s="132"/>
      <c r="B2144" s="132"/>
      <c r="C2144" s="132"/>
      <c r="D2144" s="132"/>
      <c r="E2144" s="215"/>
      <c r="F2144" s="133"/>
      <c r="G2144" s="125"/>
      <c r="H2144" s="125"/>
      <c r="I2144" s="125"/>
      <c r="J2144" s="126"/>
      <c r="K2144" s="126"/>
      <c r="L2144" s="137"/>
      <c r="M2144" s="137"/>
      <c r="N2144" s="126"/>
      <c r="O2144" s="125"/>
      <c r="P2144" s="125"/>
      <c r="Q2144" s="137"/>
      <c r="R2144" s="137"/>
      <c r="S2144" s="137"/>
      <c r="T2144" s="137"/>
    </row>
    <row r="2145" spans="1:20" ht="15.75" x14ac:dyDescent="0.25">
      <c r="A2145" s="264" t="s">
        <v>11</v>
      </c>
      <c r="B2145" s="264"/>
      <c r="C2145" s="264"/>
      <c r="D2145" s="264" t="s">
        <v>12</v>
      </c>
      <c r="E2145" s="265"/>
      <c r="F2145" s="264"/>
      <c r="G2145" s="125"/>
      <c r="H2145" s="125"/>
      <c r="I2145" s="125"/>
      <c r="J2145" s="126"/>
      <c r="K2145" s="126"/>
      <c r="L2145" s="137"/>
      <c r="M2145" s="137"/>
      <c r="N2145" s="126"/>
      <c r="O2145" s="125"/>
      <c r="P2145" s="125"/>
      <c r="Q2145" s="137"/>
      <c r="R2145" s="137"/>
      <c r="S2145" s="137"/>
      <c r="T2145" s="137"/>
    </row>
    <row r="2146" spans="1:20" ht="15.75" x14ac:dyDescent="0.25">
      <c r="A2146" s="134"/>
      <c r="B2146" s="134"/>
      <c r="C2146" s="134"/>
      <c r="D2146" s="134"/>
      <c r="E2146" s="223"/>
      <c r="F2146" s="134"/>
      <c r="G2146" s="125"/>
      <c r="H2146" s="125"/>
      <c r="I2146" s="125"/>
      <c r="J2146" s="126"/>
      <c r="K2146" s="126"/>
      <c r="L2146" s="137"/>
      <c r="M2146" s="137"/>
      <c r="N2146" s="126"/>
      <c r="O2146" s="125"/>
      <c r="P2146" s="125"/>
      <c r="Q2146" s="137"/>
      <c r="R2146" s="137"/>
      <c r="S2146" s="137"/>
      <c r="T2146" s="137"/>
    </row>
    <row r="2147" spans="1:20" ht="15.75" x14ac:dyDescent="0.25">
      <c r="A2147" s="134"/>
      <c r="B2147" s="134"/>
      <c r="C2147" s="134"/>
      <c r="D2147" s="134"/>
      <c r="E2147" s="223"/>
      <c r="F2147" s="134"/>
      <c r="G2147" s="125"/>
      <c r="H2147" s="125"/>
      <c r="I2147" s="125"/>
      <c r="J2147" s="126"/>
      <c r="K2147" s="126"/>
      <c r="L2147" s="137"/>
      <c r="M2147" s="137"/>
      <c r="N2147" s="126"/>
      <c r="O2147" s="125"/>
      <c r="P2147" s="125"/>
      <c r="Q2147" s="137"/>
      <c r="R2147" s="137"/>
      <c r="S2147" s="137"/>
      <c r="T2147" s="137"/>
    </row>
    <row r="2148" spans="1:20" x14ac:dyDescent="0.25">
      <c r="A2148" s="135"/>
      <c r="B2148" s="245" t="s">
        <v>183</v>
      </c>
      <c r="C2148" s="245"/>
      <c r="D2148" s="135"/>
      <c r="E2148" s="217"/>
      <c r="F2148" s="135"/>
      <c r="G2148" s="125"/>
      <c r="H2148" s="125"/>
      <c r="I2148" s="125"/>
      <c r="J2148" s="126"/>
      <c r="K2148" s="126"/>
      <c r="L2148" s="137"/>
      <c r="M2148" s="137"/>
      <c r="N2148" s="126"/>
      <c r="O2148" s="125"/>
      <c r="P2148" s="125"/>
      <c r="Q2148" s="137"/>
      <c r="R2148" s="137"/>
      <c r="S2148" s="137"/>
      <c r="T2148" s="137"/>
    </row>
    <row r="2149" spans="1:20" x14ac:dyDescent="0.25">
      <c r="A2149" s="135"/>
      <c r="B2149" s="124" t="s">
        <v>2906</v>
      </c>
      <c r="C2149" s="124"/>
      <c r="D2149" s="135"/>
      <c r="E2149" s="217"/>
      <c r="F2149" s="135"/>
      <c r="G2149" s="125"/>
      <c r="H2149" s="125"/>
      <c r="I2149" s="125"/>
      <c r="J2149" s="126"/>
      <c r="K2149" s="126"/>
      <c r="L2149" s="137"/>
      <c r="M2149" s="137"/>
      <c r="N2149" s="126"/>
      <c r="O2149" s="125"/>
      <c r="P2149" s="125"/>
      <c r="Q2149" s="137"/>
      <c r="R2149" s="137"/>
      <c r="S2149" s="137"/>
      <c r="T2149" s="137"/>
    </row>
    <row r="2150" spans="1:20" x14ac:dyDescent="0.25">
      <c r="A2150" s="135"/>
      <c r="B2150" s="124" t="s">
        <v>2899</v>
      </c>
      <c r="C2150" s="124"/>
      <c r="D2150" s="124"/>
      <c r="E2150" s="217"/>
      <c r="F2150" s="135"/>
      <c r="G2150" s="125"/>
      <c r="H2150" s="125"/>
      <c r="I2150" s="125"/>
      <c r="J2150" s="126"/>
      <c r="K2150" s="126"/>
      <c r="L2150" s="137"/>
      <c r="M2150" s="137"/>
      <c r="N2150" s="126"/>
      <c r="O2150" s="125"/>
      <c r="P2150" s="125"/>
      <c r="Q2150" s="137"/>
      <c r="R2150" s="137"/>
      <c r="S2150" s="137"/>
      <c r="T2150" s="137"/>
    </row>
    <row r="2151" spans="1:20" x14ac:dyDescent="0.25">
      <c r="A2151" s="135"/>
      <c r="B2151" s="245" t="s">
        <v>2900</v>
      </c>
      <c r="C2151" s="245"/>
      <c r="D2151" s="135"/>
      <c r="E2151" s="217"/>
      <c r="F2151" s="135"/>
      <c r="G2151" s="125"/>
      <c r="H2151" s="125"/>
      <c r="I2151" s="125"/>
      <c r="J2151" s="126"/>
      <c r="K2151" s="126"/>
      <c r="L2151" s="137"/>
      <c r="M2151" s="137"/>
      <c r="N2151" s="126"/>
      <c r="O2151" s="125"/>
      <c r="P2151" s="125"/>
      <c r="Q2151" s="137"/>
      <c r="R2151" s="137"/>
      <c r="S2151" s="137"/>
      <c r="T2151" s="137"/>
    </row>
    <row r="2152" spans="1:20" x14ac:dyDescent="0.25">
      <c r="A2152" s="135"/>
      <c r="B2152" s="124" t="s">
        <v>2901</v>
      </c>
      <c r="C2152" s="124"/>
      <c r="D2152" s="135"/>
      <c r="E2152" s="217"/>
      <c r="F2152" s="135"/>
      <c r="G2152" s="125"/>
      <c r="H2152" s="125"/>
      <c r="I2152" s="125"/>
      <c r="J2152" s="126"/>
      <c r="K2152" s="126"/>
      <c r="L2152" s="137"/>
      <c r="M2152" s="137"/>
      <c r="N2152" s="126"/>
      <c r="O2152" s="125"/>
      <c r="P2152" s="125"/>
      <c r="Q2152" s="137"/>
      <c r="R2152" s="137"/>
      <c r="S2152" s="137"/>
      <c r="T2152" s="137"/>
    </row>
    <row r="2153" spans="1:20" x14ac:dyDescent="0.25">
      <c r="A2153" s="135"/>
      <c r="B2153" s="124" t="s">
        <v>2898</v>
      </c>
      <c r="C2153" s="124"/>
      <c r="D2153" s="135"/>
      <c r="E2153" s="217"/>
      <c r="F2153" s="135"/>
      <c r="G2153" s="125"/>
      <c r="H2153" s="125"/>
      <c r="I2153" s="125"/>
      <c r="J2153" s="126"/>
      <c r="K2153" s="126"/>
      <c r="L2153" s="137"/>
      <c r="M2153" s="137"/>
      <c r="N2153" s="126"/>
      <c r="O2153" s="125"/>
      <c r="P2153" s="125"/>
      <c r="Q2153" s="137"/>
      <c r="R2153" s="137"/>
      <c r="S2153" s="137"/>
      <c r="T2153" s="137"/>
    </row>
    <row r="2154" spans="1:20" x14ac:dyDescent="0.25">
      <c r="A2154" s="135"/>
      <c r="B2154" s="124"/>
      <c r="C2154" s="124"/>
      <c r="D2154" s="135"/>
      <c r="E2154" s="217"/>
      <c r="F2154" s="135"/>
      <c r="G2154" s="125"/>
      <c r="H2154" s="125"/>
      <c r="I2154" s="125"/>
      <c r="J2154" s="126"/>
      <c r="K2154" s="126"/>
      <c r="L2154" s="137"/>
      <c r="M2154" s="137"/>
      <c r="N2154" s="126"/>
      <c r="O2154" s="125"/>
      <c r="P2154" s="125"/>
      <c r="Q2154" s="137"/>
      <c r="R2154" s="137"/>
      <c r="S2154" s="137"/>
      <c r="T2154" s="137"/>
    </row>
    <row r="2155" spans="1:20" x14ac:dyDescent="0.25">
      <c r="A2155" s="135"/>
      <c r="B2155" s="127"/>
      <c r="C2155" s="127"/>
      <c r="D2155" s="135"/>
      <c r="E2155" s="217"/>
      <c r="F2155" s="135"/>
      <c r="G2155" s="125"/>
      <c r="H2155" s="125"/>
      <c r="I2155" s="125"/>
      <c r="J2155" s="126"/>
      <c r="K2155" s="126"/>
      <c r="L2155" s="137"/>
      <c r="M2155" s="137"/>
      <c r="N2155" s="126"/>
      <c r="O2155" s="125"/>
      <c r="P2155" s="125"/>
      <c r="Q2155" s="137"/>
      <c r="R2155" s="137"/>
      <c r="S2155" s="137"/>
      <c r="T2155" s="137"/>
    </row>
    <row r="2156" spans="1:20" ht="18.75" x14ac:dyDescent="0.3">
      <c r="A2156" s="248" t="s">
        <v>166</v>
      </c>
      <c r="B2156" s="248"/>
      <c r="C2156" s="248"/>
      <c r="D2156" s="248"/>
      <c r="E2156" s="266"/>
      <c r="F2156" s="248"/>
    </row>
    <row r="2157" spans="1:20" ht="18.75" x14ac:dyDescent="0.3">
      <c r="A2157" s="249" t="s">
        <v>0</v>
      </c>
      <c r="B2157" s="249"/>
      <c r="C2157" s="249"/>
      <c r="D2157" s="249"/>
      <c r="E2157" s="267"/>
      <c r="F2157" s="249"/>
    </row>
    <row r="2158" spans="1:20" ht="18.75" x14ac:dyDescent="0.3">
      <c r="A2158" s="107"/>
      <c r="B2158" s="107"/>
      <c r="C2158" s="107"/>
      <c r="D2158" s="107"/>
      <c r="E2158" s="220"/>
      <c r="F2158" s="107"/>
    </row>
    <row r="2159" spans="1:20" ht="22.5" x14ac:dyDescent="0.3">
      <c r="A2159" s="250" t="s">
        <v>1565</v>
      </c>
      <c r="B2159" s="250"/>
      <c r="C2159" s="250"/>
      <c r="D2159" s="250"/>
      <c r="E2159" s="274"/>
      <c r="F2159" s="250"/>
    </row>
    <row r="2160" spans="1:20" ht="22.5" x14ac:dyDescent="0.3">
      <c r="A2160" s="108" t="s">
        <v>23</v>
      </c>
      <c r="B2160" s="108"/>
      <c r="C2160" s="108"/>
      <c r="D2160" s="108"/>
      <c r="E2160" s="226"/>
      <c r="F2160" s="108"/>
    </row>
    <row r="2161" spans="1:7" ht="31.5" x14ac:dyDescent="0.25">
      <c r="A2161" s="109" t="s">
        <v>1</v>
      </c>
      <c r="B2161" s="109" t="s">
        <v>2</v>
      </c>
      <c r="C2161" s="109" t="s">
        <v>3</v>
      </c>
      <c r="D2161" s="109" t="s">
        <v>5</v>
      </c>
      <c r="E2161" s="219" t="s">
        <v>6</v>
      </c>
      <c r="F2161" s="109" t="s">
        <v>1564</v>
      </c>
    </row>
    <row r="2162" spans="1:7" x14ac:dyDescent="0.25">
      <c r="A2162" s="153">
        <v>1</v>
      </c>
      <c r="B2162" s="153" t="s">
        <v>2311</v>
      </c>
      <c r="C2162" s="174" t="s">
        <v>2430</v>
      </c>
      <c r="D2162" s="116" t="s">
        <v>2566</v>
      </c>
      <c r="E2162" s="227">
        <v>430000</v>
      </c>
      <c r="F2162" s="153" t="s">
        <v>2565</v>
      </c>
      <c r="G2162" s="122">
        <v>430000</v>
      </c>
    </row>
    <row r="2163" spans="1:7" x14ac:dyDescent="0.25">
      <c r="A2163" s="153">
        <v>2</v>
      </c>
      <c r="B2163" s="153" t="s">
        <v>2312</v>
      </c>
      <c r="C2163" s="119" t="s">
        <v>2431</v>
      </c>
      <c r="D2163" s="116" t="s">
        <v>2567</v>
      </c>
      <c r="E2163" s="227">
        <v>935000</v>
      </c>
      <c r="F2163" s="153" t="s">
        <v>2565</v>
      </c>
      <c r="G2163" s="122">
        <v>935000</v>
      </c>
    </row>
    <row r="2164" spans="1:7" x14ac:dyDescent="0.25">
      <c r="A2164" s="153">
        <v>3</v>
      </c>
      <c r="B2164" s="153" t="s">
        <v>2313</v>
      </c>
      <c r="C2164" s="119" t="s">
        <v>2432</v>
      </c>
      <c r="D2164" s="116" t="s">
        <v>1848</v>
      </c>
      <c r="E2164" s="227">
        <v>150000</v>
      </c>
      <c r="F2164" s="153" t="s">
        <v>2565</v>
      </c>
      <c r="G2164" s="122">
        <v>150000</v>
      </c>
    </row>
    <row r="2165" spans="1:7" x14ac:dyDescent="0.25">
      <c r="A2165" s="153">
        <v>4</v>
      </c>
      <c r="B2165" s="153" t="s">
        <v>2314</v>
      </c>
      <c r="C2165" s="119" t="s">
        <v>2433</v>
      </c>
      <c r="D2165" s="116" t="s">
        <v>1848</v>
      </c>
      <c r="E2165" s="227">
        <v>150000</v>
      </c>
      <c r="F2165" s="153" t="s">
        <v>2565</v>
      </c>
      <c r="G2165" s="122">
        <v>150000</v>
      </c>
    </row>
    <row r="2166" spans="1:7" x14ac:dyDescent="0.25">
      <c r="A2166" s="153">
        <v>5</v>
      </c>
      <c r="B2166" s="153" t="s">
        <v>2315</v>
      </c>
      <c r="C2166" s="119" t="s">
        <v>2434</v>
      </c>
      <c r="D2166" s="116" t="s">
        <v>2566</v>
      </c>
      <c r="E2166" s="227">
        <v>430000</v>
      </c>
      <c r="F2166" s="153" t="s">
        <v>2565</v>
      </c>
      <c r="G2166" s="122">
        <v>430000</v>
      </c>
    </row>
    <row r="2167" spans="1:7" x14ac:dyDescent="0.25">
      <c r="A2167" s="153">
        <v>6</v>
      </c>
      <c r="B2167" s="153" t="s">
        <v>2316</v>
      </c>
      <c r="C2167" s="119" t="s">
        <v>2435</v>
      </c>
      <c r="D2167" s="116" t="s">
        <v>1848</v>
      </c>
      <c r="E2167" s="227">
        <v>150000</v>
      </c>
      <c r="F2167" s="153" t="s">
        <v>2565</v>
      </c>
      <c r="G2167" s="122">
        <v>150000</v>
      </c>
    </row>
    <row r="2168" spans="1:7" x14ac:dyDescent="0.25">
      <c r="A2168" s="153">
        <v>7</v>
      </c>
      <c r="B2168" s="153" t="s">
        <v>2317</v>
      </c>
      <c r="C2168" s="119" t="s">
        <v>2436</v>
      </c>
      <c r="D2168" s="116" t="s">
        <v>1848</v>
      </c>
      <c r="E2168" s="227">
        <v>150000</v>
      </c>
      <c r="F2168" s="153" t="s">
        <v>2565</v>
      </c>
      <c r="G2168" s="122">
        <v>150000</v>
      </c>
    </row>
    <row r="2169" spans="1:7" x14ac:dyDescent="0.25">
      <c r="A2169" s="153">
        <v>8</v>
      </c>
      <c r="B2169" s="153" t="s">
        <v>2318</v>
      </c>
      <c r="C2169" s="119" t="s">
        <v>2437</v>
      </c>
      <c r="D2169" s="116" t="s">
        <v>1848</v>
      </c>
      <c r="E2169" s="227">
        <v>150000</v>
      </c>
      <c r="F2169" s="153" t="s">
        <v>2565</v>
      </c>
      <c r="G2169" s="122">
        <v>150000</v>
      </c>
    </row>
    <row r="2170" spans="1:7" x14ac:dyDescent="0.25">
      <c r="A2170" s="153">
        <v>9</v>
      </c>
      <c r="B2170" s="153" t="s">
        <v>2319</v>
      </c>
      <c r="C2170" s="119" t="s">
        <v>2438</v>
      </c>
      <c r="D2170" s="116" t="s">
        <v>1848</v>
      </c>
      <c r="E2170" s="227">
        <v>150000</v>
      </c>
      <c r="F2170" s="153" t="s">
        <v>2565</v>
      </c>
      <c r="G2170" s="122">
        <v>150000</v>
      </c>
    </row>
    <row r="2171" spans="1:7" x14ac:dyDescent="0.25">
      <c r="A2171" s="153">
        <v>10</v>
      </c>
      <c r="B2171" s="153" t="s">
        <v>2320</v>
      </c>
      <c r="C2171" s="119" t="s">
        <v>2439</v>
      </c>
      <c r="D2171" s="116" t="s">
        <v>1848</v>
      </c>
      <c r="E2171" s="227">
        <v>150000</v>
      </c>
      <c r="F2171" s="153" t="s">
        <v>2565</v>
      </c>
      <c r="G2171" s="122">
        <v>150000</v>
      </c>
    </row>
    <row r="2172" spans="1:7" x14ac:dyDescent="0.25">
      <c r="A2172" s="153">
        <v>11</v>
      </c>
      <c r="B2172" s="153" t="s">
        <v>2321</v>
      </c>
      <c r="C2172" s="119" t="s">
        <v>2440</v>
      </c>
      <c r="D2172" s="116" t="s">
        <v>1848</v>
      </c>
      <c r="E2172" s="227">
        <v>150000</v>
      </c>
      <c r="F2172" s="153" t="s">
        <v>2565</v>
      </c>
      <c r="G2172" s="122">
        <v>150000</v>
      </c>
    </row>
    <row r="2173" spans="1:7" x14ac:dyDescent="0.25">
      <c r="A2173" s="153">
        <v>12</v>
      </c>
      <c r="B2173" s="153" t="s">
        <v>2322</v>
      </c>
      <c r="C2173" s="119" t="s">
        <v>2441</v>
      </c>
      <c r="D2173" s="116" t="s">
        <v>2566</v>
      </c>
      <c r="E2173" s="227">
        <v>430000</v>
      </c>
      <c r="F2173" s="153" t="s">
        <v>2565</v>
      </c>
      <c r="G2173" s="122">
        <v>430000</v>
      </c>
    </row>
    <row r="2174" spans="1:7" x14ac:dyDescent="0.25">
      <c r="A2174" s="153">
        <v>13</v>
      </c>
      <c r="B2174" s="153" t="s">
        <v>2323</v>
      </c>
      <c r="C2174" s="119" t="s">
        <v>2442</v>
      </c>
      <c r="D2174" s="116" t="s">
        <v>1848</v>
      </c>
      <c r="E2174" s="227">
        <v>150000</v>
      </c>
      <c r="F2174" s="153" t="s">
        <v>2565</v>
      </c>
      <c r="G2174" s="122">
        <v>150000</v>
      </c>
    </row>
    <row r="2175" spans="1:7" x14ac:dyDescent="0.25">
      <c r="A2175" s="153">
        <v>14</v>
      </c>
      <c r="B2175" s="153" t="s">
        <v>2324</v>
      </c>
      <c r="C2175" s="119" t="s">
        <v>2443</v>
      </c>
      <c r="D2175" s="116" t="s">
        <v>1848</v>
      </c>
      <c r="E2175" s="227">
        <v>150000</v>
      </c>
      <c r="F2175" s="153" t="s">
        <v>2565</v>
      </c>
      <c r="G2175" s="122">
        <v>150000</v>
      </c>
    </row>
    <row r="2176" spans="1:7" x14ac:dyDescent="0.25">
      <c r="A2176" s="153">
        <v>15</v>
      </c>
      <c r="B2176" s="153" t="s">
        <v>2325</v>
      </c>
      <c r="C2176" s="119" t="s">
        <v>2444</v>
      </c>
      <c r="D2176" s="116" t="s">
        <v>1848</v>
      </c>
      <c r="E2176" s="227">
        <v>150000</v>
      </c>
      <c r="F2176" s="153" t="s">
        <v>2565</v>
      </c>
      <c r="G2176" s="122">
        <v>150000</v>
      </c>
    </row>
    <row r="2177" spans="1:7" x14ac:dyDescent="0.25">
      <c r="A2177" s="153">
        <v>16</v>
      </c>
      <c r="B2177" s="153" t="s">
        <v>2326</v>
      </c>
      <c r="C2177" s="119" t="s">
        <v>2445</v>
      </c>
      <c r="D2177" s="116" t="s">
        <v>1848</v>
      </c>
      <c r="E2177" s="227">
        <v>150000</v>
      </c>
      <c r="F2177" s="153" t="s">
        <v>2565</v>
      </c>
      <c r="G2177" s="122">
        <v>150000</v>
      </c>
    </row>
    <row r="2178" spans="1:7" x14ac:dyDescent="0.25">
      <c r="A2178" s="153">
        <v>17</v>
      </c>
      <c r="B2178" s="153" t="s">
        <v>2327</v>
      </c>
      <c r="C2178" s="119" t="s">
        <v>2446</v>
      </c>
      <c r="D2178" s="116" t="s">
        <v>1848</v>
      </c>
      <c r="E2178" s="227">
        <v>150000</v>
      </c>
      <c r="F2178" s="153" t="s">
        <v>2565</v>
      </c>
      <c r="G2178" s="122">
        <v>150000</v>
      </c>
    </row>
    <row r="2179" spans="1:7" x14ac:dyDescent="0.25">
      <c r="A2179" s="153">
        <v>18</v>
      </c>
      <c r="B2179" s="153" t="s">
        <v>2328</v>
      </c>
      <c r="C2179" s="119" t="s">
        <v>2446</v>
      </c>
      <c r="D2179" s="116" t="s">
        <v>2566</v>
      </c>
      <c r="E2179" s="227">
        <v>430000</v>
      </c>
      <c r="F2179" s="153" t="s">
        <v>2565</v>
      </c>
      <c r="G2179" s="122">
        <v>430000</v>
      </c>
    </row>
    <row r="2180" spans="1:7" x14ac:dyDescent="0.25">
      <c r="A2180" s="153">
        <v>19</v>
      </c>
      <c r="B2180" s="153" t="s">
        <v>2329</v>
      </c>
      <c r="C2180" s="119" t="s">
        <v>2447</v>
      </c>
      <c r="D2180" s="116" t="s">
        <v>1848</v>
      </c>
      <c r="E2180" s="227">
        <v>150000</v>
      </c>
      <c r="F2180" s="153" t="s">
        <v>2565</v>
      </c>
      <c r="G2180" s="122">
        <v>150000</v>
      </c>
    </row>
    <row r="2181" spans="1:7" x14ac:dyDescent="0.25">
      <c r="A2181" s="153">
        <v>20</v>
      </c>
      <c r="B2181" s="153" t="s">
        <v>2330</v>
      </c>
      <c r="C2181" s="119" t="s">
        <v>2448</v>
      </c>
      <c r="D2181" s="116" t="s">
        <v>1848</v>
      </c>
      <c r="E2181" s="227">
        <v>150000</v>
      </c>
      <c r="F2181" s="153" t="s">
        <v>2565</v>
      </c>
      <c r="G2181" s="122">
        <v>150000</v>
      </c>
    </row>
    <row r="2182" spans="1:7" x14ac:dyDescent="0.25">
      <c r="A2182" s="153">
        <v>21</v>
      </c>
      <c r="B2182" s="153" t="s">
        <v>2331</v>
      </c>
      <c r="C2182" s="119" t="s">
        <v>2449</v>
      </c>
      <c r="D2182" s="116" t="s">
        <v>2686</v>
      </c>
      <c r="E2182" s="227">
        <v>430000</v>
      </c>
      <c r="F2182" s="153" t="s">
        <v>2565</v>
      </c>
      <c r="G2182" s="122">
        <v>430000</v>
      </c>
    </row>
    <row r="2183" spans="1:7" x14ac:dyDescent="0.25">
      <c r="A2183" s="153">
        <v>22</v>
      </c>
      <c r="B2183" s="153" t="s">
        <v>2332</v>
      </c>
      <c r="C2183" s="119" t="s">
        <v>2700</v>
      </c>
      <c r="D2183" s="116" t="s">
        <v>1848</v>
      </c>
      <c r="E2183" s="227">
        <v>150000</v>
      </c>
      <c r="F2183" s="153" t="s">
        <v>2565</v>
      </c>
      <c r="G2183" s="122">
        <v>150000</v>
      </c>
    </row>
    <row r="2184" spans="1:7" x14ac:dyDescent="0.25">
      <c r="A2184" s="153">
        <v>23</v>
      </c>
      <c r="B2184" s="153" t="s">
        <v>2333</v>
      </c>
      <c r="C2184" s="119" t="s">
        <v>2451</v>
      </c>
      <c r="D2184" s="116" t="s">
        <v>1848</v>
      </c>
      <c r="E2184" s="227">
        <v>150000</v>
      </c>
      <c r="F2184" s="153" t="s">
        <v>2565</v>
      </c>
      <c r="G2184" s="122">
        <v>150000</v>
      </c>
    </row>
    <row r="2185" spans="1:7" x14ac:dyDescent="0.25">
      <c r="A2185" s="153">
        <v>24</v>
      </c>
      <c r="B2185" s="153" t="s">
        <v>2334</v>
      </c>
      <c r="C2185" s="119" t="s">
        <v>2452</v>
      </c>
      <c r="D2185" s="116" t="s">
        <v>1848</v>
      </c>
      <c r="E2185" s="227">
        <v>150000</v>
      </c>
      <c r="F2185" s="153" t="s">
        <v>2565</v>
      </c>
      <c r="G2185" s="122">
        <v>150000</v>
      </c>
    </row>
    <row r="2186" spans="1:7" x14ac:dyDescent="0.25">
      <c r="A2186" s="153">
        <v>25</v>
      </c>
      <c r="B2186" s="153" t="s">
        <v>2335</v>
      </c>
      <c r="C2186" s="119" t="s">
        <v>2453</v>
      </c>
      <c r="D2186" s="116" t="s">
        <v>2568</v>
      </c>
      <c r="E2186" s="227">
        <v>845000</v>
      </c>
      <c r="F2186" s="153" t="s">
        <v>2565</v>
      </c>
      <c r="G2186" s="122">
        <v>845000</v>
      </c>
    </row>
    <row r="2187" spans="1:7" x14ac:dyDescent="0.25">
      <c r="A2187" s="153">
        <v>26</v>
      </c>
      <c r="B2187" s="153" t="s">
        <v>2336</v>
      </c>
      <c r="C2187" s="119" t="s">
        <v>2454</v>
      </c>
      <c r="D2187" s="116" t="s">
        <v>2569</v>
      </c>
      <c r="E2187" s="227">
        <v>935000</v>
      </c>
      <c r="F2187" s="153" t="s">
        <v>2565</v>
      </c>
      <c r="G2187" s="122">
        <v>935000</v>
      </c>
    </row>
    <row r="2188" spans="1:7" x14ac:dyDescent="0.25">
      <c r="A2188" s="153">
        <v>27</v>
      </c>
      <c r="B2188" s="153" t="s">
        <v>2337</v>
      </c>
      <c r="C2188" s="119" t="s">
        <v>2455</v>
      </c>
      <c r="D2188" s="116" t="s">
        <v>1848</v>
      </c>
      <c r="E2188" s="227">
        <v>150000</v>
      </c>
      <c r="F2188" s="153" t="s">
        <v>2565</v>
      </c>
      <c r="G2188" s="122">
        <v>150000</v>
      </c>
    </row>
    <row r="2189" spans="1:7" x14ac:dyDescent="0.25">
      <c r="A2189" s="153">
        <v>28</v>
      </c>
      <c r="B2189" s="153" t="s">
        <v>2338</v>
      </c>
      <c r="C2189" s="119" t="s">
        <v>2456</v>
      </c>
      <c r="D2189" s="116" t="s">
        <v>1848</v>
      </c>
      <c r="E2189" s="227">
        <v>150000</v>
      </c>
      <c r="F2189" s="153" t="s">
        <v>2565</v>
      </c>
      <c r="G2189" s="122">
        <v>150000</v>
      </c>
    </row>
    <row r="2190" spans="1:7" x14ac:dyDescent="0.25">
      <c r="A2190" s="153">
        <v>29</v>
      </c>
      <c r="B2190" s="153" t="s">
        <v>2339</v>
      </c>
      <c r="C2190" s="119" t="s">
        <v>2457</v>
      </c>
      <c r="D2190" s="116" t="s">
        <v>2566</v>
      </c>
      <c r="E2190" s="227">
        <v>430000</v>
      </c>
      <c r="F2190" s="153" t="s">
        <v>2565</v>
      </c>
      <c r="G2190" s="122">
        <v>430000</v>
      </c>
    </row>
    <row r="2191" spans="1:7" x14ac:dyDescent="0.25">
      <c r="A2191" s="153">
        <v>30</v>
      </c>
      <c r="B2191" s="153" t="s">
        <v>2340</v>
      </c>
      <c r="C2191" s="119" t="s">
        <v>2458</v>
      </c>
      <c r="D2191" s="116" t="s">
        <v>2570</v>
      </c>
      <c r="E2191" s="227">
        <v>640000</v>
      </c>
      <c r="F2191" s="153" t="s">
        <v>2565</v>
      </c>
      <c r="G2191" s="122">
        <v>640000</v>
      </c>
    </row>
    <row r="2192" spans="1:7" x14ac:dyDescent="0.25">
      <c r="A2192" s="153">
        <v>31</v>
      </c>
      <c r="B2192" s="153" t="s">
        <v>2341</v>
      </c>
      <c r="C2192" s="119" t="s">
        <v>2459</v>
      </c>
      <c r="D2192" s="116" t="s">
        <v>1848</v>
      </c>
      <c r="E2192" s="227">
        <v>150000</v>
      </c>
      <c r="F2192" s="153" t="s">
        <v>2565</v>
      </c>
      <c r="G2192" s="122">
        <v>150000</v>
      </c>
    </row>
    <row r="2193" spans="1:8" x14ac:dyDescent="0.25">
      <c r="A2193" s="153">
        <v>32</v>
      </c>
      <c r="B2193" s="153" t="s">
        <v>2342</v>
      </c>
      <c r="C2193" s="119" t="s">
        <v>2460</v>
      </c>
      <c r="D2193" s="116" t="s">
        <v>1848</v>
      </c>
      <c r="E2193" s="227">
        <v>150000</v>
      </c>
      <c r="F2193" s="175"/>
      <c r="G2193" s="122">
        <v>150000</v>
      </c>
    </row>
    <row r="2194" spans="1:8" ht="15.75" x14ac:dyDescent="0.25">
      <c r="A2194" s="153">
        <v>33</v>
      </c>
      <c r="B2194" s="153" t="s">
        <v>2367</v>
      </c>
      <c r="C2194" s="119" t="s">
        <v>2461</v>
      </c>
      <c r="D2194" s="116" t="s">
        <v>1848</v>
      </c>
      <c r="E2194" s="227">
        <v>150000</v>
      </c>
      <c r="F2194" s="153" t="s">
        <v>2565</v>
      </c>
      <c r="G2194" s="176"/>
      <c r="H2194" s="7">
        <v>150000</v>
      </c>
    </row>
    <row r="2195" spans="1:8" ht="15.75" x14ac:dyDescent="0.25">
      <c r="A2195" s="153">
        <v>34</v>
      </c>
      <c r="B2195" s="153" t="s">
        <v>2368</v>
      </c>
      <c r="C2195" s="119" t="s">
        <v>2462</v>
      </c>
      <c r="D2195" s="116" t="s">
        <v>1848</v>
      </c>
      <c r="E2195" s="227">
        <v>150000</v>
      </c>
      <c r="F2195" s="153" t="s">
        <v>2565</v>
      </c>
      <c r="G2195" s="176"/>
      <c r="H2195" s="7">
        <v>150000</v>
      </c>
    </row>
    <row r="2196" spans="1:8" ht="15.75" x14ac:dyDescent="0.25">
      <c r="A2196" s="153">
        <v>35</v>
      </c>
      <c r="B2196" s="153" t="s">
        <v>2369</v>
      </c>
      <c r="C2196" s="119" t="s">
        <v>2463</v>
      </c>
      <c r="D2196" s="116" t="s">
        <v>1848</v>
      </c>
      <c r="E2196" s="227">
        <v>150000</v>
      </c>
      <c r="F2196" s="153" t="s">
        <v>2565</v>
      </c>
      <c r="G2196" s="176"/>
      <c r="H2196" s="7">
        <v>150000</v>
      </c>
    </row>
    <row r="2197" spans="1:8" ht="15.75" x14ac:dyDescent="0.25">
      <c r="A2197" s="153">
        <v>36</v>
      </c>
      <c r="B2197" s="153" t="s">
        <v>2370</v>
      </c>
      <c r="C2197" s="119" t="s">
        <v>2464</v>
      </c>
      <c r="D2197" s="116" t="s">
        <v>1848</v>
      </c>
      <c r="E2197" s="227">
        <v>150000</v>
      </c>
      <c r="F2197" s="153" t="s">
        <v>2565</v>
      </c>
      <c r="G2197" s="176"/>
      <c r="H2197" s="7">
        <v>150000</v>
      </c>
    </row>
    <row r="2198" spans="1:8" ht="15.75" x14ac:dyDescent="0.25">
      <c r="A2198" s="153">
        <v>37</v>
      </c>
      <c r="B2198" s="153" t="s">
        <v>2371</v>
      </c>
      <c r="C2198" s="119" t="s">
        <v>2465</v>
      </c>
      <c r="D2198" s="116" t="s">
        <v>1848</v>
      </c>
      <c r="E2198" s="227">
        <v>150000</v>
      </c>
      <c r="F2198" s="153" t="s">
        <v>2565</v>
      </c>
      <c r="G2198" s="176"/>
      <c r="H2198" s="7">
        <v>150000</v>
      </c>
    </row>
    <row r="2199" spans="1:8" ht="15.75" x14ac:dyDescent="0.25">
      <c r="A2199" s="153">
        <v>38</v>
      </c>
      <c r="B2199" s="153" t="s">
        <v>2372</v>
      </c>
      <c r="C2199" s="119" t="s">
        <v>2466</v>
      </c>
      <c r="D2199" s="116" t="s">
        <v>1848</v>
      </c>
      <c r="E2199" s="227">
        <v>150000</v>
      </c>
      <c r="F2199" s="153" t="s">
        <v>2565</v>
      </c>
      <c r="G2199" s="176"/>
      <c r="H2199" s="7">
        <v>150000</v>
      </c>
    </row>
    <row r="2200" spans="1:8" ht="15.75" x14ac:dyDescent="0.25">
      <c r="A2200" s="153">
        <v>39</v>
      </c>
      <c r="B2200" s="153" t="s">
        <v>2373</v>
      </c>
      <c r="C2200" s="119" t="s">
        <v>2467</v>
      </c>
      <c r="D2200" s="116" t="s">
        <v>1848</v>
      </c>
      <c r="E2200" s="227">
        <v>150000</v>
      </c>
      <c r="F2200" s="153" t="s">
        <v>2565</v>
      </c>
      <c r="G2200" s="176"/>
      <c r="H2200" s="7">
        <v>150000</v>
      </c>
    </row>
    <row r="2201" spans="1:8" ht="15.75" x14ac:dyDescent="0.25">
      <c r="A2201" s="153">
        <v>40</v>
      </c>
      <c r="B2201" s="153" t="s">
        <v>2374</v>
      </c>
      <c r="C2201" s="119" t="s">
        <v>2468</v>
      </c>
      <c r="D2201" s="116" t="s">
        <v>1848</v>
      </c>
      <c r="E2201" s="227">
        <v>150000</v>
      </c>
      <c r="F2201" s="153" t="s">
        <v>2565</v>
      </c>
      <c r="G2201" s="176"/>
      <c r="H2201" s="7">
        <v>150000</v>
      </c>
    </row>
    <row r="2202" spans="1:8" ht="15.75" x14ac:dyDescent="0.25">
      <c r="A2202" s="153">
        <v>41</v>
      </c>
      <c r="B2202" s="153" t="s">
        <v>2375</v>
      </c>
      <c r="C2202" s="119" t="s">
        <v>2469</v>
      </c>
      <c r="D2202" s="116" t="s">
        <v>2570</v>
      </c>
      <c r="E2202" s="227">
        <v>640000</v>
      </c>
      <c r="F2202" s="153" t="s">
        <v>2565</v>
      </c>
      <c r="G2202" s="176"/>
      <c r="H2202" s="7">
        <v>640000</v>
      </c>
    </row>
    <row r="2203" spans="1:8" x14ac:dyDescent="0.25">
      <c r="A2203" s="153">
        <v>42</v>
      </c>
      <c r="B2203" s="153" t="s">
        <v>2376</v>
      </c>
      <c r="C2203" s="119" t="s">
        <v>2470</v>
      </c>
      <c r="D2203" s="116" t="s">
        <v>2571</v>
      </c>
      <c r="E2203" s="227">
        <v>7200000</v>
      </c>
      <c r="F2203" s="153" t="s">
        <v>2653</v>
      </c>
      <c r="G2203" s="176"/>
      <c r="H2203" s="121">
        <v>7200000</v>
      </c>
    </row>
    <row r="2204" spans="1:8" x14ac:dyDescent="0.25">
      <c r="A2204" s="153">
        <v>43</v>
      </c>
      <c r="B2204" s="153" t="s">
        <v>2377</v>
      </c>
      <c r="C2204" s="119" t="s">
        <v>2471</v>
      </c>
      <c r="D2204" s="116" t="s">
        <v>1848</v>
      </c>
      <c r="E2204" s="227">
        <v>150000</v>
      </c>
      <c r="F2204" s="153" t="s">
        <v>2565</v>
      </c>
      <c r="G2204" s="122">
        <v>150000</v>
      </c>
    </row>
    <row r="2205" spans="1:8" x14ac:dyDescent="0.25">
      <c r="A2205" s="153">
        <v>44</v>
      </c>
      <c r="B2205" s="153" t="s">
        <v>2378</v>
      </c>
      <c r="C2205" s="119" t="s">
        <v>2472</v>
      </c>
      <c r="D2205" s="116" t="s">
        <v>1848</v>
      </c>
      <c r="E2205" s="227">
        <v>150000</v>
      </c>
      <c r="F2205" s="153" t="s">
        <v>2565</v>
      </c>
      <c r="G2205" s="122">
        <v>150000</v>
      </c>
    </row>
    <row r="2206" spans="1:8" x14ac:dyDescent="0.25">
      <c r="A2206" s="153">
        <v>45</v>
      </c>
      <c r="B2206" s="153" t="s">
        <v>2379</v>
      </c>
      <c r="C2206" s="119" t="s">
        <v>2473</v>
      </c>
      <c r="D2206" s="116" t="s">
        <v>1848</v>
      </c>
      <c r="E2206" s="227">
        <v>150000</v>
      </c>
      <c r="F2206" s="153" t="s">
        <v>2565</v>
      </c>
      <c r="G2206" s="122">
        <v>150000</v>
      </c>
    </row>
    <row r="2207" spans="1:8" x14ac:dyDescent="0.25">
      <c r="A2207" s="153">
        <v>46</v>
      </c>
      <c r="B2207" s="153" t="s">
        <v>2380</v>
      </c>
      <c r="C2207" s="119" t="s">
        <v>2474</v>
      </c>
      <c r="D2207" s="116" t="s">
        <v>1848</v>
      </c>
      <c r="E2207" s="227">
        <v>150000</v>
      </c>
      <c r="F2207" s="153" t="s">
        <v>2565</v>
      </c>
      <c r="G2207" s="122">
        <v>150000</v>
      </c>
    </row>
    <row r="2208" spans="1:8" x14ac:dyDescent="0.25">
      <c r="A2208" s="153">
        <v>47</v>
      </c>
      <c r="B2208" s="153" t="s">
        <v>2381</v>
      </c>
      <c r="C2208" s="119" t="s">
        <v>2475</v>
      </c>
      <c r="D2208" s="116" t="s">
        <v>1848</v>
      </c>
      <c r="E2208" s="227">
        <v>150000</v>
      </c>
      <c r="F2208" s="153" t="s">
        <v>2565</v>
      </c>
      <c r="G2208" s="122">
        <v>150000</v>
      </c>
    </row>
    <row r="2209" spans="1:7" x14ac:dyDescent="0.25">
      <c r="A2209" s="153">
        <v>48</v>
      </c>
      <c r="B2209" s="153" t="s">
        <v>2382</v>
      </c>
      <c r="C2209" s="119" t="s">
        <v>2476</v>
      </c>
      <c r="D2209" s="116" t="s">
        <v>2572</v>
      </c>
      <c r="E2209" s="227">
        <v>500000</v>
      </c>
      <c r="F2209" s="153" t="s">
        <v>2565</v>
      </c>
      <c r="G2209" s="122">
        <v>500000</v>
      </c>
    </row>
    <row r="2210" spans="1:7" x14ac:dyDescent="0.25">
      <c r="A2210" s="153">
        <v>49</v>
      </c>
      <c r="B2210" s="153" t="s">
        <v>2383</v>
      </c>
      <c r="C2210" s="119" t="s">
        <v>2701</v>
      </c>
      <c r="D2210" s="116" t="s">
        <v>2573</v>
      </c>
      <c r="E2210" s="227">
        <v>150000</v>
      </c>
      <c r="F2210" s="153" t="s">
        <v>2565</v>
      </c>
      <c r="G2210" s="122">
        <v>150000</v>
      </c>
    </row>
    <row r="2211" spans="1:7" x14ac:dyDescent="0.25">
      <c r="A2211" s="153">
        <v>50</v>
      </c>
      <c r="B2211" s="153" t="s">
        <v>2384</v>
      </c>
      <c r="C2211" s="119" t="s">
        <v>2478</v>
      </c>
      <c r="D2211" s="116" t="s">
        <v>1848</v>
      </c>
      <c r="E2211" s="227">
        <v>150000</v>
      </c>
      <c r="F2211" s="153" t="s">
        <v>2565</v>
      </c>
      <c r="G2211" s="122">
        <v>150000</v>
      </c>
    </row>
    <row r="2212" spans="1:7" x14ac:dyDescent="0.25">
      <c r="A2212" s="153">
        <v>51</v>
      </c>
      <c r="B2212" s="153" t="s">
        <v>2385</v>
      </c>
      <c r="C2212" s="119" t="s">
        <v>2479</v>
      </c>
      <c r="D2212" s="116" t="s">
        <v>1848</v>
      </c>
      <c r="E2212" s="227">
        <v>150000</v>
      </c>
      <c r="F2212" s="153" t="s">
        <v>2565</v>
      </c>
      <c r="G2212" s="122">
        <v>150000</v>
      </c>
    </row>
    <row r="2213" spans="1:7" ht="25.5" x14ac:dyDescent="0.25">
      <c r="A2213" s="153">
        <v>52</v>
      </c>
      <c r="B2213" s="153" t="s">
        <v>2386</v>
      </c>
      <c r="C2213" s="119" t="s">
        <v>2694</v>
      </c>
      <c r="D2213" s="116" t="s">
        <v>1848</v>
      </c>
      <c r="E2213" s="227">
        <v>1650000</v>
      </c>
      <c r="F2213" s="153" t="s">
        <v>2698</v>
      </c>
      <c r="G2213" s="122">
        <v>1650000</v>
      </c>
    </row>
    <row r="2214" spans="1:7" x14ac:dyDescent="0.25">
      <c r="A2214" s="153">
        <v>53</v>
      </c>
      <c r="B2214" s="153" t="s">
        <v>2387</v>
      </c>
      <c r="C2214" s="119" t="s">
        <v>2481</v>
      </c>
      <c r="D2214" s="116" t="s">
        <v>1848</v>
      </c>
      <c r="E2214" s="227">
        <v>150000</v>
      </c>
      <c r="F2214" s="153" t="s">
        <v>2565</v>
      </c>
      <c r="G2214" s="122">
        <v>150000</v>
      </c>
    </row>
    <row r="2215" spans="1:7" x14ac:dyDescent="0.25">
      <c r="A2215" s="153">
        <v>54</v>
      </c>
      <c r="B2215" s="153" t="s">
        <v>2388</v>
      </c>
      <c r="C2215" s="119" t="s">
        <v>2482</v>
      </c>
      <c r="D2215" s="116" t="s">
        <v>1848</v>
      </c>
      <c r="E2215" s="227">
        <v>150000</v>
      </c>
      <c r="F2215" s="153" t="s">
        <v>2565</v>
      </c>
      <c r="G2215" s="122">
        <v>150000</v>
      </c>
    </row>
    <row r="2216" spans="1:7" x14ac:dyDescent="0.25">
      <c r="A2216" s="153">
        <v>55</v>
      </c>
      <c r="B2216" s="153" t="s">
        <v>2389</v>
      </c>
      <c r="C2216" s="119" t="s">
        <v>2695</v>
      </c>
      <c r="D2216" s="116" t="s">
        <v>1848</v>
      </c>
      <c r="E2216" s="227">
        <v>150000</v>
      </c>
      <c r="F2216" s="153" t="s">
        <v>2565</v>
      </c>
      <c r="G2216" s="122">
        <v>150000</v>
      </c>
    </row>
    <row r="2217" spans="1:7" x14ac:dyDescent="0.25">
      <c r="A2217" s="153">
        <v>56</v>
      </c>
      <c r="B2217" s="153" t="s">
        <v>2390</v>
      </c>
      <c r="C2217" s="119" t="s">
        <v>2702</v>
      </c>
      <c r="D2217" s="116" t="s">
        <v>1848</v>
      </c>
      <c r="E2217" s="227">
        <v>150000</v>
      </c>
      <c r="F2217" s="153" t="s">
        <v>2565</v>
      </c>
      <c r="G2217" s="122">
        <v>150000</v>
      </c>
    </row>
    <row r="2218" spans="1:7" x14ac:dyDescent="0.25">
      <c r="A2218" s="153">
        <v>57</v>
      </c>
      <c r="B2218" s="153" t="s">
        <v>2391</v>
      </c>
      <c r="C2218" s="119" t="s">
        <v>2485</v>
      </c>
      <c r="D2218" s="116" t="s">
        <v>1848</v>
      </c>
      <c r="E2218" s="227">
        <v>150000</v>
      </c>
      <c r="F2218" s="153" t="s">
        <v>2565</v>
      </c>
      <c r="G2218" s="122">
        <v>150000</v>
      </c>
    </row>
    <row r="2219" spans="1:7" x14ac:dyDescent="0.25">
      <c r="A2219" s="153">
        <v>58</v>
      </c>
      <c r="B2219" s="153" t="s">
        <v>2392</v>
      </c>
      <c r="C2219" s="119" t="s">
        <v>2486</v>
      </c>
      <c r="D2219" s="116" t="s">
        <v>1848</v>
      </c>
      <c r="E2219" s="227">
        <v>150000</v>
      </c>
      <c r="F2219" s="153" t="s">
        <v>2565</v>
      </c>
      <c r="G2219" s="122">
        <v>150000</v>
      </c>
    </row>
    <row r="2220" spans="1:7" ht="25.5" x14ac:dyDescent="0.25">
      <c r="A2220" s="153">
        <v>59</v>
      </c>
      <c r="B2220" s="153" t="s">
        <v>2393</v>
      </c>
      <c r="C2220" s="119" t="s">
        <v>2487</v>
      </c>
      <c r="D2220" s="116" t="s">
        <v>1848</v>
      </c>
      <c r="E2220" s="227">
        <v>450000</v>
      </c>
      <c r="F2220" s="153" t="s">
        <v>2699</v>
      </c>
      <c r="G2220" s="122">
        <v>450000</v>
      </c>
    </row>
    <row r="2221" spans="1:7" x14ac:dyDescent="0.25">
      <c r="A2221" s="153">
        <v>60</v>
      </c>
      <c r="B2221" s="153" t="s">
        <v>2394</v>
      </c>
      <c r="C2221" s="119" t="s">
        <v>2488</v>
      </c>
      <c r="D2221" s="116" t="s">
        <v>2566</v>
      </c>
      <c r="E2221" s="227">
        <v>430000</v>
      </c>
      <c r="F2221" s="153" t="s">
        <v>2565</v>
      </c>
      <c r="G2221" s="122">
        <v>430000</v>
      </c>
    </row>
    <row r="2222" spans="1:7" x14ac:dyDescent="0.25">
      <c r="A2222" s="153">
        <v>61</v>
      </c>
      <c r="B2222" s="153" t="s">
        <v>2395</v>
      </c>
      <c r="C2222" s="119" t="s">
        <v>2489</v>
      </c>
      <c r="D2222" s="116" t="s">
        <v>2570</v>
      </c>
      <c r="E2222" s="227">
        <v>640000</v>
      </c>
      <c r="F2222" s="153" t="s">
        <v>2565</v>
      </c>
      <c r="G2222" s="122">
        <v>640000</v>
      </c>
    </row>
    <row r="2223" spans="1:7" x14ac:dyDescent="0.25">
      <c r="A2223" s="153">
        <v>62</v>
      </c>
      <c r="B2223" s="153" t="s">
        <v>2396</v>
      </c>
      <c r="C2223" s="119" t="s">
        <v>2490</v>
      </c>
      <c r="D2223" s="116" t="s">
        <v>2570</v>
      </c>
      <c r="E2223" s="227">
        <v>640000</v>
      </c>
      <c r="F2223" s="153" t="s">
        <v>2565</v>
      </c>
      <c r="G2223" s="122">
        <v>640000</v>
      </c>
    </row>
    <row r="2224" spans="1:7" x14ac:dyDescent="0.25">
      <c r="A2224" s="153">
        <v>63</v>
      </c>
      <c r="B2224" s="153" t="s">
        <v>2410</v>
      </c>
      <c r="C2224" s="119" t="s">
        <v>2491</v>
      </c>
      <c r="D2224" s="116" t="s">
        <v>1848</v>
      </c>
      <c r="E2224" s="227">
        <v>150000</v>
      </c>
      <c r="F2224" s="153" t="s">
        <v>2565</v>
      </c>
      <c r="G2224" s="122">
        <v>150000</v>
      </c>
    </row>
    <row r="2225" spans="1:8" x14ac:dyDescent="0.25">
      <c r="A2225" s="153">
        <v>64</v>
      </c>
      <c r="B2225" s="153" t="s">
        <v>2411</v>
      </c>
      <c r="C2225" s="119" t="s">
        <v>2492</v>
      </c>
      <c r="D2225" s="116" t="s">
        <v>2566</v>
      </c>
      <c r="E2225" s="227">
        <v>430000</v>
      </c>
      <c r="F2225" s="153" t="s">
        <v>2565</v>
      </c>
      <c r="G2225" s="122">
        <v>430000</v>
      </c>
    </row>
    <row r="2226" spans="1:8" x14ac:dyDescent="0.25">
      <c r="A2226" s="153">
        <v>65</v>
      </c>
      <c r="B2226" s="153" t="s">
        <v>2412</v>
      </c>
      <c r="C2226" s="119" t="s">
        <v>2493</v>
      </c>
      <c r="D2226" s="116" t="s">
        <v>1848</v>
      </c>
      <c r="E2226" s="227">
        <v>150000</v>
      </c>
      <c r="F2226" s="153" t="s">
        <v>2565</v>
      </c>
      <c r="G2226" s="122">
        <v>150000</v>
      </c>
    </row>
    <row r="2227" spans="1:8" x14ac:dyDescent="0.25">
      <c r="A2227" s="153">
        <v>66</v>
      </c>
      <c r="B2227" s="153" t="s">
        <v>2413</v>
      </c>
      <c r="C2227" s="119" t="s">
        <v>2494</v>
      </c>
      <c r="D2227" s="116" t="s">
        <v>2566</v>
      </c>
      <c r="E2227" s="227">
        <v>430000</v>
      </c>
      <c r="F2227" s="153" t="s">
        <v>2565</v>
      </c>
      <c r="G2227" s="122">
        <v>430000</v>
      </c>
    </row>
    <row r="2228" spans="1:8" x14ac:dyDescent="0.25">
      <c r="A2228" s="153">
        <v>67</v>
      </c>
      <c r="B2228" s="153" t="s">
        <v>2414</v>
      </c>
      <c r="C2228" s="119" t="s">
        <v>2495</v>
      </c>
      <c r="D2228" s="116" t="s">
        <v>1848</v>
      </c>
      <c r="E2228" s="227">
        <v>150000</v>
      </c>
      <c r="F2228" s="153" t="s">
        <v>2565</v>
      </c>
      <c r="G2228" s="122">
        <v>150000</v>
      </c>
    </row>
    <row r="2229" spans="1:8" x14ac:dyDescent="0.25">
      <c r="A2229" s="153">
        <v>68</v>
      </c>
      <c r="B2229" s="153" t="s">
        <v>2415</v>
      </c>
      <c r="C2229" s="119" t="s">
        <v>2496</v>
      </c>
      <c r="D2229" s="116" t="s">
        <v>1848</v>
      </c>
      <c r="E2229" s="227">
        <v>150000</v>
      </c>
      <c r="F2229" s="153" t="s">
        <v>2565</v>
      </c>
      <c r="G2229" s="122">
        <v>150000</v>
      </c>
    </row>
    <row r="2230" spans="1:8" x14ac:dyDescent="0.25">
      <c r="A2230" s="153">
        <v>69</v>
      </c>
      <c r="B2230" s="153" t="s">
        <v>2422</v>
      </c>
      <c r="C2230" s="119" t="s">
        <v>2497</v>
      </c>
      <c r="D2230" s="116" t="s">
        <v>2566</v>
      </c>
      <c r="E2230" s="227">
        <v>430000</v>
      </c>
      <c r="F2230" s="153" t="s">
        <v>2565</v>
      </c>
      <c r="G2230" s="122">
        <v>430000</v>
      </c>
    </row>
    <row r="2231" spans="1:8" x14ac:dyDescent="0.25">
      <c r="A2231" s="153">
        <v>70</v>
      </c>
      <c r="B2231" s="153" t="s">
        <v>2423</v>
      </c>
      <c r="C2231" s="119" t="s">
        <v>2498</v>
      </c>
      <c r="D2231" s="116" t="s">
        <v>1848</v>
      </c>
      <c r="E2231" s="227">
        <v>150000</v>
      </c>
      <c r="F2231" s="175"/>
      <c r="G2231" s="122">
        <v>150000</v>
      </c>
    </row>
    <row r="2232" spans="1:8" ht="15.75" x14ac:dyDescent="0.25">
      <c r="A2232" s="153">
        <v>71</v>
      </c>
      <c r="B2232" s="153" t="s">
        <v>2583</v>
      </c>
      <c r="C2232" s="119" t="s">
        <v>2499</v>
      </c>
      <c r="D2232" s="116" t="s">
        <v>2568</v>
      </c>
      <c r="E2232" s="227">
        <v>845000</v>
      </c>
      <c r="F2232" s="153" t="s">
        <v>2565</v>
      </c>
      <c r="G2232" s="176"/>
      <c r="H2232" s="7">
        <v>845000</v>
      </c>
    </row>
    <row r="2233" spans="1:8" ht="15.75" x14ac:dyDescent="0.25">
      <c r="A2233" s="153">
        <v>72</v>
      </c>
      <c r="B2233" s="153" t="s">
        <v>2584</v>
      </c>
      <c r="C2233" s="119" t="s">
        <v>2500</v>
      </c>
      <c r="D2233" s="116" t="s">
        <v>2568</v>
      </c>
      <c r="E2233" s="227">
        <v>845000</v>
      </c>
      <c r="F2233" s="153" t="s">
        <v>2565</v>
      </c>
      <c r="G2233" s="176"/>
      <c r="H2233" s="7">
        <v>845000</v>
      </c>
    </row>
    <row r="2234" spans="1:8" ht="15.75" x14ac:dyDescent="0.25">
      <c r="A2234" s="153">
        <v>73</v>
      </c>
      <c r="B2234" s="153" t="s">
        <v>2585</v>
      </c>
      <c r="C2234" s="119" t="s">
        <v>2499</v>
      </c>
      <c r="D2234" s="116" t="s">
        <v>2575</v>
      </c>
      <c r="E2234" s="227">
        <v>90000</v>
      </c>
      <c r="F2234" s="153" t="s">
        <v>2565</v>
      </c>
      <c r="G2234" s="176"/>
      <c r="H2234" s="7">
        <v>90000</v>
      </c>
    </row>
    <row r="2235" spans="1:8" ht="15.75" x14ac:dyDescent="0.25">
      <c r="A2235" s="153">
        <v>74</v>
      </c>
      <c r="B2235" s="153" t="s">
        <v>2586</v>
      </c>
      <c r="C2235" s="119" t="s">
        <v>2501</v>
      </c>
      <c r="D2235" s="116" t="s">
        <v>2576</v>
      </c>
      <c r="E2235" s="227">
        <v>400000</v>
      </c>
      <c r="F2235" s="153" t="s">
        <v>2565</v>
      </c>
      <c r="G2235" s="176"/>
      <c r="H2235" s="7">
        <v>400000</v>
      </c>
    </row>
    <row r="2236" spans="1:8" ht="15.75" x14ac:dyDescent="0.25">
      <c r="A2236" s="153">
        <v>75</v>
      </c>
      <c r="B2236" s="153" t="s">
        <v>2587</v>
      </c>
      <c r="C2236" s="119" t="s">
        <v>2502</v>
      </c>
      <c r="D2236" s="116" t="s">
        <v>2576</v>
      </c>
      <c r="E2236" s="227">
        <v>400000</v>
      </c>
      <c r="F2236" s="153" t="s">
        <v>2565</v>
      </c>
      <c r="G2236" s="176"/>
      <c r="H2236" s="7">
        <v>400000</v>
      </c>
    </row>
    <row r="2237" spans="1:8" ht="15.75" x14ac:dyDescent="0.25">
      <c r="A2237" s="153">
        <v>76</v>
      </c>
      <c r="B2237" s="153" t="s">
        <v>2588</v>
      </c>
      <c r="C2237" s="119" t="s">
        <v>2503</v>
      </c>
      <c r="D2237" s="116" t="s">
        <v>2576</v>
      </c>
      <c r="E2237" s="227">
        <v>400000</v>
      </c>
      <c r="F2237" s="153" t="s">
        <v>2565</v>
      </c>
      <c r="G2237" s="176"/>
      <c r="H2237" s="7">
        <v>400000</v>
      </c>
    </row>
    <row r="2238" spans="1:8" ht="15.75" x14ac:dyDescent="0.25">
      <c r="A2238" s="153">
        <v>77</v>
      </c>
      <c r="B2238" s="153" t="s">
        <v>2589</v>
      </c>
      <c r="C2238" s="119" t="s">
        <v>2504</v>
      </c>
      <c r="D2238" s="116" t="s">
        <v>2576</v>
      </c>
      <c r="E2238" s="227">
        <v>400000</v>
      </c>
      <c r="F2238" s="153" t="s">
        <v>2565</v>
      </c>
      <c r="G2238" s="176"/>
      <c r="H2238" s="7">
        <v>400000</v>
      </c>
    </row>
    <row r="2239" spans="1:8" ht="15.75" x14ac:dyDescent="0.25">
      <c r="A2239" s="153">
        <v>78</v>
      </c>
      <c r="B2239" s="153" t="s">
        <v>2590</v>
      </c>
      <c r="C2239" s="119" t="s">
        <v>2505</v>
      </c>
      <c r="D2239" s="116" t="s">
        <v>1848</v>
      </c>
      <c r="E2239" s="227">
        <v>150000</v>
      </c>
      <c r="F2239" s="153" t="s">
        <v>2565</v>
      </c>
      <c r="G2239" s="176"/>
      <c r="H2239" s="7">
        <v>150000</v>
      </c>
    </row>
    <row r="2240" spans="1:8" ht="15.75" x14ac:dyDescent="0.25">
      <c r="A2240" s="153">
        <v>79</v>
      </c>
      <c r="B2240" s="153" t="s">
        <v>2591</v>
      </c>
      <c r="C2240" s="119" t="s">
        <v>2506</v>
      </c>
      <c r="D2240" s="116" t="s">
        <v>1848</v>
      </c>
      <c r="E2240" s="227">
        <v>150000</v>
      </c>
      <c r="F2240" s="153" t="s">
        <v>2565</v>
      </c>
      <c r="G2240" s="176"/>
      <c r="H2240" s="7">
        <v>150000</v>
      </c>
    </row>
    <row r="2241" spans="1:8" ht="15.75" x14ac:dyDescent="0.25">
      <c r="A2241" s="153">
        <v>80</v>
      </c>
      <c r="B2241" s="153" t="s">
        <v>2592</v>
      </c>
      <c r="C2241" s="119" t="s">
        <v>2507</v>
      </c>
      <c r="D2241" s="116" t="s">
        <v>1848</v>
      </c>
      <c r="E2241" s="227">
        <v>150000</v>
      </c>
      <c r="F2241" s="153" t="s">
        <v>2565</v>
      </c>
      <c r="G2241" s="176"/>
      <c r="H2241" s="7">
        <v>150000</v>
      </c>
    </row>
    <row r="2242" spans="1:8" ht="15.75" x14ac:dyDescent="0.25">
      <c r="A2242" s="153">
        <v>81</v>
      </c>
      <c r="B2242" s="153" t="s">
        <v>2593</v>
      </c>
      <c r="C2242" s="119" t="s">
        <v>2508</v>
      </c>
      <c r="D2242" s="116" t="s">
        <v>1848</v>
      </c>
      <c r="E2242" s="227">
        <v>150000</v>
      </c>
      <c r="F2242" s="153" t="s">
        <v>2565</v>
      </c>
      <c r="G2242" s="176"/>
      <c r="H2242" s="7">
        <v>150000</v>
      </c>
    </row>
    <row r="2243" spans="1:8" ht="15.75" x14ac:dyDescent="0.25">
      <c r="A2243" s="153">
        <v>82</v>
      </c>
      <c r="B2243" s="153" t="s">
        <v>2594</v>
      </c>
      <c r="C2243" s="119" t="s">
        <v>2509</v>
      </c>
      <c r="D2243" s="116" t="s">
        <v>2577</v>
      </c>
      <c r="E2243" s="227">
        <v>430000</v>
      </c>
      <c r="F2243" s="153" t="s">
        <v>2565</v>
      </c>
      <c r="G2243" s="176"/>
      <c r="H2243" s="7">
        <v>430000</v>
      </c>
    </row>
    <row r="2244" spans="1:8" ht="15.75" x14ac:dyDescent="0.25">
      <c r="A2244" s="153">
        <v>83</v>
      </c>
      <c r="B2244" s="153" t="s">
        <v>2595</v>
      </c>
      <c r="C2244" s="119" t="s">
        <v>2510</v>
      </c>
      <c r="D2244" s="116" t="s">
        <v>1848</v>
      </c>
      <c r="E2244" s="227">
        <v>150000</v>
      </c>
      <c r="F2244" s="153" t="s">
        <v>2565</v>
      </c>
      <c r="G2244" s="176"/>
      <c r="H2244" s="7">
        <v>150000</v>
      </c>
    </row>
    <row r="2245" spans="1:8" ht="15.75" x14ac:dyDescent="0.25">
      <c r="A2245" s="153">
        <v>84</v>
      </c>
      <c r="B2245" s="153" t="s">
        <v>2596</v>
      </c>
      <c r="C2245" s="119" t="s">
        <v>2511</v>
      </c>
      <c r="D2245" s="116" t="s">
        <v>1848</v>
      </c>
      <c r="E2245" s="227">
        <v>150000</v>
      </c>
      <c r="F2245" s="153" t="s">
        <v>2565</v>
      </c>
      <c r="G2245" s="176"/>
      <c r="H2245" s="7">
        <v>150000</v>
      </c>
    </row>
    <row r="2246" spans="1:8" ht="15.75" x14ac:dyDescent="0.25">
      <c r="A2246" s="153">
        <v>85</v>
      </c>
      <c r="B2246" s="153" t="s">
        <v>2597</v>
      </c>
      <c r="C2246" s="119" t="s">
        <v>2512</v>
      </c>
      <c r="D2246" s="116" t="s">
        <v>1848</v>
      </c>
      <c r="E2246" s="227">
        <v>150000</v>
      </c>
      <c r="F2246" s="153" t="s">
        <v>2565</v>
      </c>
      <c r="G2246" s="176"/>
      <c r="H2246" s="7">
        <v>150000</v>
      </c>
    </row>
    <row r="2247" spans="1:8" ht="15.75" x14ac:dyDescent="0.25">
      <c r="A2247" s="153">
        <v>86</v>
      </c>
      <c r="B2247" s="153" t="s">
        <v>2598</v>
      </c>
      <c r="C2247" s="119" t="s">
        <v>2513</v>
      </c>
      <c r="D2247" s="116" t="s">
        <v>1848</v>
      </c>
      <c r="E2247" s="227">
        <v>150000</v>
      </c>
      <c r="F2247" s="153" t="s">
        <v>2565</v>
      </c>
      <c r="G2247" s="176"/>
      <c r="H2247" s="7">
        <v>150000</v>
      </c>
    </row>
    <row r="2248" spans="1:8" ht="15.75" x14ac:dyDescent="0.25">
      <c r="A2248" s="153">
        <v>87</v>
      </c>
      <c r="B2248" s="153" t="s">
        <v>2599</v>
      </c>
      <c r="C2248" s="119" t="s">
        <v>2514</v>
      </c>
      <c r="D2248" s="116" t="s">
        <v>1848</v>
      </c>
      <c r="E2248" s="227">
        <v>150000</v>
      </c>
      <c r="F2248" s="153" t="s">
        <v>2565</v>
      </c>
      <c r="G2248" s="176"/>
      <c r="H2248" s="7">
        <v>150000</v>
      </c>
    </row>
    <row r="2249" spans="1:8" ht="15.75" x14ac:dyDescent="0.25">
      <c r="A2249" s="153">
        <v>88</v>
      </c>
      <c r="B2249" s="153" t="s">
        <v>2600</v>
      </c>
      <c r="C2249" s="119" t="s">
        <v>2515</v>
      </c>
      <c r="D2249" s="116" t="s">
        <v>1848</v>
      </c>
      <c r="E2249" s="227">
        <v>150000</v>
      </c>
      <c r="F2249" s="153" t="s">
        <v>2565</v>
      </c>
      <c r="G2249" s="176"/>
      <c r="H2249" s="7">
        <v>150000</v>
      </c>
    </row>
    <row r="2250" spans="1:8" ht="15.75" x14ac:dyDescent="0.25">
      <c r="A2250" s="153">
        <v>89</v>
      </c>
      <c r="B2250" s="153" t="s">
        <v>2601</v>
      </c>
      <c r="C2250" s="119" t="s">
        <v>2516</v>
      </c>
      <c r="D2250" s="116" t="s">
        <v>2577</v>
      </c>
      <c r="E2250" s="227">
        <v>430000</v>
      </c>
      <c r="F2250" s="153" t="s">
        <v>2565</v>
      </c>
      <c r="G2250" s="176"/>
      <c r="H2250" s="7">
        <v>430000</v>
      </c>
    </row>
    <row r="2251" spans="1:8" x14ac:dyDescent="0.25">
      <c r="A2251" s="153">
        <v>90</v>
      </c>
      <c r="B2251" s="153" t="s">
        <v>2602</v>
      </c>
      <c r="C2251" s="119" t="s">
        <v>2517</v>
      </c>
      <c r="D2251" s="116" t="s">
        <v>1848</v>
      </c>
      <c r="E2251" s="227">
        <v>150000</v>
      </c>
      <c r="F2251" s="153" t="s">
        <v>2565</v>
      </c>
      <c r="G2251" s="122">
        <v>150000</v>
      </c>
    </row>
    <row r="2252" spans="1:8" x14ac:dyDescent="0.25">
      <c r="A2252" s="153">
        <v>91</v>
      </c>
      <c r="B2252" s="153" t="s">
        <v>2603</v>
      </c>
      <c r="C2252" s="119" t="s">
        <v>2703</v>
      </c>
      <c r="D2252" s="116" t="s">
        <v>1848</v>
      </c>
      <c r="E2252" s="227">
        <v>150000</v>
      </c>
      <c r="F2252" s="153" t="s">
        <v>2565</v>
      </c>
      <c r="G2252" s="122">
        <v>150000</v>
      </c>
    </row>
    <row r="2253" spans="1:8" x14ac:dyDescent="0.25">
      <c r="A2253" s="153">
        <v>92</v>
      </c>
      <c r="B2253" s="153" t="s">
        <v>2604</v>
      </c>
      <c r="C2253" s="119" t="s">
        <v>2519</v>
      </c>
      <c r="D2253" s="116" t="s">
        <v>1848</v>
      </c>
      <c r="E2253" s="227">
        <v>150000</v>
      </c>
      <c r="F2253" s="153" t="s">
        <v>2565</v>
      </c>
      <c r="G2253" s="122">
        <v>150000</v>
      </c>
    </row>
    <row r="2254" spans="1:8" x14ac:dyDescent="0.25">
      <c r="A2254" s="153">
        <v>93</v>
      </c>
      <c r="B2254" s="153" t="s">
        <v>2605</v>
      </c>
      <c r="C2254" s="119" t="s">
        <v>2520</v>
      </c>
      <c r="D2254" s="116" t="s">
        <v>2566</v>
      </c>
      <c r="E2254" s="227">
        <v>430000</v>
      </c>
      <c r="F2254" s="153" t="s">
        <v>2565</v>
      </c>
      <c r="G2254" s="122">
        <v>430000</v>
      </c>
    </row>
    <row r="2255" spans="1:8" x14ac:dyDescent="0.25">
      <c r="A2255" s="153">
        <v>94</v>
      </c>
      <c r="B2255" s="153" t="s">
        <v>2606</v>
      </c>
      <c r="C2255" s="119" t="s">
        <v>2521</v>
      </c>
      <c r="D2255" s="116" t="s">
        <v>1848</v>
      </c>
      <c r="E2255" s="227">
        <v>150000</v>
      </c>
      <c r="F2255" s="153" t="s">
        <v>2565</v>
      </c>
      <c r="G2255" s="122">
        <v>150000</v>
      </c>
    </row>
    <row r="2256" spans="1:8" x14ac:dyDescent="0.25">
      <c r="A2256" s="153">
        <v>95</v>
      </c>
      <c r="B2256" s="153" t="s">
        <v>2607</v>
      </c>
      <c r="C2256" s="119" t="s">
        <v>2522</v>
      </c>
      <c r="D2256" s="116" t="s">
        <v>1848</v>
      </c>
      <c r="E2256" s="227">
        <v>150000</v>
      </c>
      <c r="F2256" s="153" t="s">
        <v>2565</v>
      </c>
      <c r="G2256" s="122">
        <v>150000</v>
      </c>
    </row>
    <row r="2257" spans="1:7" x14ac:dyDescent="0.25">
      <c r="A2257" s="153">
        <v>96</v>
      </c>
      <c r="B2257" s="153" t="s">
        <v>2608</v>
      </c>
      <c r="C2257" s="119" t="s">
        <v>2523</v>
      </c>
      <c r="D2257" s="116" t="s">
        <v>2570</v>
      </c>
      <c r="E2257" s="227">
        <v>640000</v>
      </c>
      <c r="F2257" s="153" t="s">
        <v>2565</v>
      </c>
      <c r="G2257" s="122">
        <v>640000</v>
      </c>
    </row>
    <row r="2258" spans="1:7" x14ac:dyDescent="0.25">
      <c r="A2258" s="153">
        <v>97</v>
      </c>
      <c r="B2258" s="153" t="s">
        <v>2609</v>
      </c>
      <c r="C2258" s="119" t="s">
        <v>2524</v>
      </c>
      <c r="D2258" s="116" t="s">
        <v>2578</v>
      </c>
      <c r="E2258" s="227">
        <v>640000</v>
      </c>
      <c r="F2258" s="153" t="s">
        <v>2565</v>
      </c>
      <c r="G2258" s="122">
        <v>640000</v>
      </c>
    </row>
    <row r="2259" spans="1:7" x14ac:dyDescent="0.25">
      <c r="A2259" s="153">
        <v>98</v>
      </c>
      <c r="B2259" s="153" t="s">
        <v>2610</v>
      </c>
      <c r="C2259" s="119" t="s">
        <v>2525</v>
      </c>
      <c r="D2259" s="116" t="s">
        <v>1848</v>
      </c>
      <c r="E2259" s="227">
        <v>150000</v>
      </c>
      <c r="F2259" s="153" t="s">
        <v>2565</v>
      </c>
      <c r="G2259" s="122">
        <v>150000</v>
      </c>
    </row>
    <row r="2260" spans="1:7" x14ac:dyDescent="0.25">
      <c r="A2260" s="153">
        <v>99</v>
      </c>
      <c r="B2260" s="153" t="s">
        <v>2611</v>
      </c>
      <c r="C2260" s="119" t="s">
        <v>2526</v>
      </c>
      <c r="D2260" s="116" t="s">
        <v>1848</v>
      </c>
      <c r="E2260" s="227">
        <v>150000</v>
      </c>
      <c r="F2260" s="153" t="s">
        <v>2565</v>
      </c>
      <c r="G2260" s="122">
        <v>150000</v>
      </c>
    </row>
    <row r="2261" spans="1:7" x14ac:dyDescent="0.25">
      <c r="A2261" s="153">
        <v>100</v>
      </c>
      <c r="B2261" s="153" t="s">
        <v>2612</v>
      </c>
      <c r="C2261" s="119" t="s">
        <v>2527</v>
      </c>
      <c r="D2261" s="116" t="s">
        <v>1848</v>
      </c>
      <c r="E2261" s="227">
        <v>150000</v>
      </c>
      <c r="F2261" s="153" t="s">
        <v>2565</v>
      </c>
      <c r="G2261" s="122">
        <v>150000</v>
      </c>
    </row>
    <row r="2262" spans="1:7" x14ac:dyDescent="0.25">
      <c r="A2262" s="153">
        <v>101</v>
      </c>
      <c r="B2262" s="153" t="s">
        <v>2613</v>
      </c>
      <c r="C2262" s="119" t="s">
        <v>2528</v>
      </c>
      <c r="D2262" s="116" t="s">
        <v>1848</v>
      </c>
      <c r="E2262" s="227">
        <v>150000</v>
      </c>
      <c r="F2262" s="153" t="s">
        <v>2565</v>
      </c>
      <c r="G2262" s="122">
        <v>150000</v>
      </c>
    </row>
    <row r="2263" spans="1:7" x14ac:dyDescent="0.25">
      <c r="A2263" s="153">
        <v>102</v>
      </c>
      <c r="B2263" s="153" t="s">
        <v>2614</v>
      </c>
      <c r="C2263" s="119" t="s">
        <v>2529</v>
      </c>
      <c r="D2263" s="116" t="s">
        <v>1848</v>
      </c>
      <c r="E2263" s="227">
        <v>150000</v>
      </c>
      <c r="F2263" s="153" t="s">
        <v>2565</v>
      </c>
      <c r="G2263" s="122">
        <v>150000</v>
      </c>
    </row>
    <row r="2264" spans="1:7" x14ac:dyDescent="0.25">
      <c r="A2264" s="153">
        <v>103</v>
      </c>
      <c r="B2264" s="153" t="s">
        <v>2615</v>
      </c>
      <c r="C2264" s="119" t="s">
        <v>2530</v>
      </c>
      <c r="D2264" s="116" t="s">
        <v>2579</v>
      </c>
      <c r="E2264" s="227">
        <v>935000</v>
      </c>
      <c r="F2264" s="153" t="s">
        <v>2565</v>
      </c>
      <c r="G2264" s="122">
        <v>935000</v>
      </c>
    </row>
    <row r="2265" spans="1:7" x14ac:dyDescent="0.25">
      <c r="A2265" s="153">
        <v>104</v>
      </c>
      <c r="B2265" s="153" t="s">
        <v>2616</v>
      </c>
      <c r="C2265" s="119" t="s">
        <v>2531</v>
      </c>
      <c r="D2265" s="116" t="s">
        <v>1848</v>
      </c>
      <c r="E2265" s="227">
        <v>150000</v>
      </c>
      <c r="F2265" s="153" t="s">
        <v>2565</v>
      </c>
      <c r="G2265" s="122">
        <v>150000</v>
      </c>
    </row>
    <row r="2266" spans="1:7" x14ac:dyDescent="0.25">
      <c r="A2266" s="153">
        <v>105</v>
      </c>
      <c r="B2266" s="153" t="s">
        <v>2617</v>
      </c>
      <c r="C2266" s="119" t="s">
        <v>2532</v>
      </c>
      <c r="D2266" s="116" t="s">
        <v>1848</v>
      </c>
      <c r="E2266" s="227">
        <v>150000</v>
      </c>
      <c r="F2266" s="153" t="s">
        <v>2565</v>
      </c>
      <c r="G2266" s="122">
        <v>150000</v>
      </c>
    </row>
    <row r="2267" spans="1:7" x14ac:dyDescent="0.25">
      <c r="A2267" s="153">
        <v>106</v>
      </c>
      <c r="B2267" s="153" t="s">
        <v>2618</v>
      </c>
      <c r="C2267" s="119" t="s">
        <v>2533</v>
      </c>
      <c r="D2267" s="116" t="s">
        <v>1848</v>
      </c>
      <c r="E2267" s="227">
        <v>150000</v>
      </c>
      <c r="F2267" s="153" t="s">
        <v>2565</v>
      </c>
      <c r="G2267" s="122">
        <v>150000</v>
      </c>
    </row>
    <row r="2268" spans="1:7" x14ac:dyDescent="0.25">
      <c r="A2268" s="153">
        <v>107</v>
      </c>
      <c r="B2268" s="153" t="s">
        <v>2619</v>
      </c>
      <c r="C2268" s="119" t="s">
        <v>2534</v>
      </c>
      <c r="D2268" s="116" t="s">
        <v>2566</v>
      </c>
      <c r="E2268" s="227">
        <v>430000</v>
      </c>
      <c r="F2268" s="153" t="s">
        <v>2565</v>
      </c>
      <c r="G2268" s="122">
        <v>430000</v>
      </c>
    </row>
    <row r="2269" spans="1:7" x14ac:dyDescent="0.25">
      <c r="A2269" s="153">
        <v>108</v>
      </c>
      <c r="B2269" s="153" t="s">
        <v>2620</v>
      </c>
      <c r="C2269" s="119" t="s">
        <v>4107</v>
      </c>
      <c r="D2269" s="116" t="s">
        <v>2580</v>
      </c>
      <c r="E2269" s="227">
        <v>845000</v>
      </c>
      <c r="F2269" s="153" t="s">
        <v>2565</v>
      </c>
      <c r="G2269" s="122">
        <v>845000</v>
      </c>
    </row>
    <row r="2270" spans="1:7" x14ac:dyDescent="0.25">
      <c r="A2270" s="153">
        <v>109</v>
      </c>
      <c r="B2270" s="153" t="s">
        <v>2621</v>
      </c>
      <c r="C2270" s="119" t="s">
        <v>2536</v>
      </c>
      <c r="D2270" s="116" t="s">
        <v>1848</v>
      </c>
      <c r="E2270" s="227">
        <v>1050000</v>
      </c>
      <c r="F2270" s="153" t="s">
        <v>2652</v>
      </c>
      <c r="G2270" s="122">
        <v>1050000</v>
      </c>
    </row>
    <row r="2271" spans="1:7" x14ac:dyDescent="0.25">
      <c r="A2271" s="153">
        <v>110</v>
      </c>
      <c r="B2271" s="153" t="s">
        <v>2622</v>
      </c>
      <c r="C2271" s="119" t="s">
        <v>2537</v>
      </c>
      <c r="D2271" s="116" t="s">
        <v>2566</v>
      </c>
      <c r="E2271" s="227">
        <v>430000</v>
      </c>
      <c r="F2271" s="153" t="s">
        <v>2565</v>
      </c>
      <c r="G2271" s="122">
        <v>430000</v>
      </c>
    </row>
    <row r="2272" spans="1:7" x14ac:dyDescent="0.25">
      <c r="A2272" s="153">
        <v>111</v>
      </c>
      <c r="B2272" s="153" t="s">
        <v>2623</v>
      </c>
      <c r="C2272" s="119" t="s">
        <v>2538</v>
      </c>
      <c r="D2272" s="116" t="s">
        <v>2566</v>
      </c>
      <c r="E2272" s="227">
        <v>430000</v>
      </c>
      <c r="F2272" s="153" t="s">
        <v>2565</v>
      </c>
      <c r="G2272" s="122">
        <v>430000</v>
      </c>
    </row>
    <row r="2273" spans="1:8" x14ac:dyDescent="0.25">
      <c r="A2273" s="153">
        <v>112</v>
      </c>
      <c r="B2273" s="153" t="s">
        <v>2624</v>
      </c>
      <c r="C2273" s="119" t="s">
        <v>2539</v>
      </c>
      <c r="D2273" s="116" t="s">
        <v>1848</v>
      </c>
      <c r="E2273" s="227">
        <v>150000</v>
      </c>
      <c r="F2273" s="153" t="s">
        <v>2565</v>
      </c>
      <c r="G2273" s="122">
        <v>150000</v>
      </c>
    </row>
    <row r="2274" spans="1:8" x14ac:dyDescent="0.25">
      <c r="A2274" s="153">
        <v>113</v>
      </c>
      <c r="B2274" s="153" t="s">
        <v>2625</v>
      </c>
      <c r="C2274" s="119" t="s">
        <v>2540</v>
      </c>
      <c r="D2274" s="116" t="s">
        <v>1848</v>
      </c>
      <c r="E2274" s="227">
        <v>150000</v>
      </c>
      <c r="F2274" s="175"/>
      <c r="G2274" s="122">
        <v>150000</v>
      </c>
    </row>
    <row r="2275" spans="1:8" ht="15.75" x14ac:dyDescent="0.25">
      <c r="A2275" s="153">
        <v>114</v>
      </c>
      <c r="B2275" s="153" t="s">
        <v>2626</v>
      </c>
      <c r="C2275" s="119" t="s">
        <v>2541</v>
      </c>
      <c r="D2275" s="116" t="s">
        <v>1848</v>
      </c>
      <c r="E2275" s="227">
        <v>150000</v>
      </c>
      <c r="F2275" s="153" t="s">
        <v>2565</v>
      </c>
      <c r="G2275" s="176"/>
      <c r="H2275" s="7">
        <v>150000</v>
      </c>
    </row>
    <row r="2276" spans="1:8" ht="15.75" x14ac:dyDescent="0.25">
      <c r="A2276" s="153">
        <v>115</v>
      </c>
      <c r="B2276" s="153" t="s">
        <v>2627</v>
      </c>
      <c r="C2276" s="119" t="s">
        <v>2542</v>
      </c>
      <c r="D2276" s="116" t="s">
        <v>2581</v>
      </c>
      <c r="E2276" s="227">
        <v>845000</v>
      </c>
      <c r="F2276" s="153" t="s">
        <v>2565</v>
      </c>
      <c r="G2276" s="176"/>
      <c r="H2276" s="7">
        <v>845000</v>
      </c>
    </row>
    <row r="2277" spans="1:8" ht="15.75" x14ac:dyDescent="0.25">
      <c r="A2277" s="153">
        <v>116</v>
      </c>
      <c r="B2277" s="153" t="s">
        <v>2628</v>
      </c>
      <c r="C2277" s="119" t="s">
        <v>2543</v>
      </c>
      <c r="D2277" s="116" t="s">
        <v>2577</v>
      </c>
      <c r="E2277" s="227">
        <v>430000</v>
      </c>
      <c r="F2277" s="153" t="s">
        <v>2565</v>
      </c>
      <c r="G2277" s="176"/>
      <c r="H2277" s="7">
        <v>430000</v>
      </c>
    </row>
    <row r="2278" spans="1:8" ht="15.75" x14ac:dyDescent="0.25">
      <c r="A2278" s="153">
        <v>117</v>
      </c>
      <c r="B2278" s="153" t="s">
        <v>2629</v>
      </c>
      <c r="C2278" s="119" t="s">
        <v>2544</v>
      </c>
      <c r="D2278" s="116" t="s">
        <v>2566</v>
      </c>
      <c r="E2278" s="227">
        <v>430000</v>
      </c>
      <c r="F2278" s="153" t="s">
        <v>2565</v>
      </c>
      <c r="G2278" s="176"/>
      <c r="H2278" s="7">
        <v>430000</v>
      </c>
    </row>
    <row r="2279" spans="1:8" ht="15.75" x14ac:dyDescent="0.25">
      <c r="A2279" s="153">
        <v>118</v>
      </c>
      <c r="B2279" s="153" t="s">
        <v>2630</v>
      </c>
      <c r="C2279" s="119" t="s">
        <v>2545</v>
      </c>
      <c r="D2279" s="116" t="s">
        <v>1848</v>
      </c>
      <c r="E2279" s="227">
        <v>150000</v>
      </c>
      <c r="F2279" s="153" t="s">
        <v>2565</v>
      </c>
      <c r="G2279" s="176"/>
      <c r="H2279" s="7">
        <v>150000</v>
      </c>
    </row>
    <row r="2280" spans="1:8" ht="15.75" x14ac:dyDescent="0.25">
      <c r="A2280" s="153">
        <v>119</v>
      </c>
      <c r="B2280" s="153" t="s">
        <v>2631</v>
      </c>
      <c r="C2280" s="119" t="s">
        <v>2546</v>
      </c>
      <c r="D2280" s="116" t="s">
        <v>2570</v>
      </c>
      <c r="E2280" s="227">
        <v>640000</v>
      </c>
      <c r="F2280" s="153" t="s">
        <v>2565</v>
      </c>
      <c r="G2280" s="176"/>
      <c r="H2280" s="7">
        <v>640000</v>
      </c>
    </row>
    <row r="2281" spans="1:8" ht="15.75" x14ac:dyDescent="0.25">
      <c r="A2281" s="153">
        <v>120</v>
      </c>
      <c r="B2281" s="153" t="s">
        <v>2632</v>
      </c>
      <c r="C2281" s="119" t="s">
        <v>2547</v>
      </c>
      <c r="D2281" s="116" t="s">
        <v>2570</v>
      </c>
      <c r="E2281" s="227">
        <v>640000</v>
      </c>
      <c r="F2281" s="153" t="s">
        <v>2565</v>
      </c>
      <c r="G2281" s="176"/>
      <c r="H2281" s="7">
        <v>640000</v>
      </c>
    </row>
    <row r="2282" spans="1:8" ht="15.75" x14ac:dyDescent="0.25">
      <c r="A2282" s="153">
        <v>121</v>
      </c>
      <c r="B2282" s="153" t="s">
        <v>2633</v>
      </c>
      <c r="C2282" s="119" t="s">
        <v>2548</v>
      </c>
      <c r="D2282" s="116" t="s">
        <v>2582</v>
      </c>
      <c r="E2282" s="227">
        <v>790000</v>
      </c>
      <c r="F2282" s="153" t="s">
        <v>2565</v>
      </c>
      <c r="G2282" s="176"/>
      <c r="H2282" s="7">
        <v>790000</v>
      </c>
    </row>
    <row r="2283" spans="1:8" ht="15.75" x14ac:dyDescent="0.25">
      <c r="A2283" s="153">
        <v>122</v>
      </c>
      <c r="B2283" s="153" t="s">
        <v>2634</v>
      </c>
      <c r="C2283" s="119" t="s">
        <v>2549</v>
      </c>
      <c r="D2283" s="116" t="s">
        <v>1848</v>
      </c>
      <c r="E2283" s="227">
        <v>150000</v>
      </c>
      <c r="F2283" s="153" t="s">
        <v>2565</v>
      </c>
      <c r="G2283" s="176"/>
      <c r="H2283" s="7">
        <v>150000</v>
      </c>
    </row>
    <row r="2284" spans="1:8" ht="15.75" x14ac:dyDescent="0.25">
      <c r="A2284" s="153">
        <v>123</v>
      </c>
      <c r="B2284" s="153" t="s">
        <v>2635</v>
      </c>
      <c r="C2284" s="119" t="s">
        <v>2550</v>
      </c>
      <c r="D2284" s="116" t="s">
        <v>2577</v>
      </c>
      <c r="E2284" s="227">
        <v>430000</v>
      </c>
      <c r="F2284" s="153" t="s">
        <v>2565</v>
      </c>
      <c r="G2284" s="176"/>
      <c r="H2284" s="7">
        <v>430000</v>
      </c>
    </row>
    <row r="2285" spans="1:8" ht="15.75" x14ac:dyDescent="0.25">
      <c r="A2285" s="153">
        <v>124</v>
      </c>
      <c r="B2285" s="153" t="s">
        <v>2636</v>
      </c>
      <c r="C2285" s="119" t="s">
        <v>2551</v>
      </c>
      <c r="D2285" s="116" t="s">
        <v>2577</v>
      </c>
      <c r="E2285" s="227">
        <v>430000</v>
      </c>
      <c r="F2285" s="153" t="s">
        <v>2565</v>
      </c>
      <c r="G2285" s="176"/>
      <c r="H2285" s="7">
        <v>430000</v>
      </c>
    </row>
    <row r="2286" spans="1:8" ht="15.75" x14ac:dyDescent="0.25">
      <c r="A2286" s="153">
        <v>125</v>
      </c>
      <c r="B2286" s="153" t="s">
        <v>2637</v>
      </c>
      <c r="C2286" s="119" t="s">
        <v>2552</v>
      </c>
      <c r="D2286" s="116" t="s">
        <v>2570</v>
      </c>
      <c r="E2286" s="227">
        <v>640000</v>
      </c>
      <c r="F2286" s="153" t="s">
        <v>2565</v>
      </c>
      <c r="G2286" s="176"/>
      <c r="H2286" s="7">
        <v>640000</v>
      </c>
    </row>
    <row r="2287" spans="1:8" ht="15.75" x14ac:dyDescent="0.25">
      <c r="A2287" s="153">
        <v>126</v>
      </c>
      <c r="B2287" s="153" t="s">
        <v>2638</v>
      </c>
      <c r="C2287" s="119" t="s">
        <v>2553</v>
      </c>
      <c r="D2287" s="116" t="s">
        <v>2577</v>
      </c>
      <c r="E2287" s="227">
        <v>430000</v>
      </c>
      <c r="F2287" s="153" t="s">
        <v>2565</v>
      </c>
      <c r="G2287" s="176"/>
      <c r="H2287" s="7">
        <v>430000</v>
      </c>
    </row>
    <row r="2288" spans="1:8" ht="15.75" x14ac:dyDescent="0.25">
      <c r="A2288" s="153">
        <v>127</v>
      </c>
      <c r="B2288" s="153" t="s">
        <v>2639</v>
      </c>
      <c r="C2288" s="119" t="s">
        <v>2554</v>
      </c>
      <c r="D2288" s="116" t="s">
        <v>2577</v>
      </c>
      <c r="E2288" s="227">
        <v>430000</v>
      </c>
      <c r="F2288" s="153" t="s">
        <v>2565</v>
      </c>
      <c r="G2288" s="176"/>
      <c r="H2288" s="7">
        <v>430000</v>
      </c>
    </row>
    <row r="2289" spans="1:8" ht="15.75" x14ac:dyDescent="0.25">
      <c r="A2289" s="153">
        <v>128</v>
      </c>
      <c r="B2289" s="153" t="s">
        <v>2640</v>
      </c>
      <c r="C2289" s="119" t="s">
        <v>2555</v>
      </c>
      <c r="D2289" s="116" t="s">
        <v>2577</v>
      </c>
      <c r="E2289" s="227">
        <v>430000</v>
      </c>
      <c r="F2289" s="153" t="s">
        <v>2565</v>
      </c>
      <c r="G2289" s="176"/>
      <c r="H2289" s="7">
        <v>430000</v>
      </c>
    </row>
    <row r="2290" spans="1:8" ht="15.75" x14ac:dyDescent="0.25">
      <c r="A2290" s="153">
        <v>129</v>
      </c>
      <c r="B2290" s="153" t="s">
        <v>2641</v>
      </c>
      <c r="C2290" s="119" t="s">
        <v>2556</v>
      </c>
      <c r="D2290" s="116" t="s">
        <v>2577</v>
      </c>
      <c r="E2290" s="227">
        <v>430000</v>
      </c>
      <c r="F2290" s="153" t="s">
        <v>2565</v>
      </c>
      <c r="G2290" s="176"/>
      <c r="H2290" s="7">
        <v>430000</v>
      </c>
    </row>
    <row r="2291" spans="1:8" ht="15.75" x14ac:dyDescent="0.25">
      <c r="A2291" s="153">
        <v>130</v>
      </c>
      <c r="B2291" s="153" t="s">
        <v>2642</v>
      </c>
      <c r="C2291" s="119" t="s">
        <v>2557</v>
      </c>
      <c r="D2291" s="116" t="s">
        <v>2570</v>
      </c>
      <c r="E2291" s="227">
        <v>640000</v>
      </c>
      <c r="F2291" s="153" t="s">
        <v>2565</v>
      </c>
      <c r="G2291" s="176"/>
      <c r="H2291" s="7">
        <v>640000</v>
      </c>
    </row>
    <row r="2292" spans="1:8" ht="15.75" x14ac:dyDescent="0.25">
      <c r="A2292" s="153">
        <v>131</v>
      </c>
      <c r="B2292" s="153" t="s">
        <v>2643</v>
      </c>
      <c r="C2292" s="119" t="s">
        <v>2558</v>
      </c>
      <c r="D2292" s="116" t="s">
        <v>2570</v>
      </c>
      <c r="E2292" s="227">
        <v>640000</v>
      </c>
      <c r="F2292" s="153" t="s">
        <v>2565</v>
      </c>
      <c r="G2292" s="176"/>
      <c r="H2292" s="7">
        <v>640000</v>
      </c>
    </row>
    <row r="2293" spans="1:8" ht="15.75" x14ac:dyDescent="0.25">
      <c r="A2293" s="153">
        <v>132</v>
      </c>
      <c r="B2293" s="153" t="s">
        <v>2644</v>
      </c>
      <c r="C2293" s="119" t="s">
        <v>2559</v>
      </c>
      <c r="D2293" s="116" t="s">
        <v>2570</v>
      </c>
      <c r="E2293" s="227">
        <v>640000</v>
      </c>
      <c r="F2293" s="153" t="s">
        <v>2565</v>
      </c>
      <c r="G2293" s="176"/>
      <c r="H2293" s="7">
        <v>640000</v>
      </c>
    </row>
    <row r="2294" spans="1:8" ht="15.75" x14ac:dyDescent="0.25">
      <c r="A2294" s="153">
        <v>133</v>
      </c>
      <c r="B2294" s="153" t="s">
        <v>2645</v>
      </c>
      <c r="C2294" s="119" t="s">
        <v>2560</v>
      </c>
      <c r="D2294" s="116" t="s">
        <v>1848</v>
      </c>
      <c r="E2294" s="227">
        <v>150000</v>
      </c>
      <c r="F2294" s="153" t="s">
        <v>2565</v>
      </c>
      <c r="G2294" s="176"/>
      <c r="H2294" s="7">
        <v>150000</v>
      </c>
    </row>
    <row r="2295" spans="1:8" ht="15.75" x14ac:dyDescent="0.25">
      <c r="A2295" s="153">
        <v>134</v>
      </c>
      <c r="B2295" s="153" t="s">
        <v>2646</v>
      </c>
      <c r="C2295" s="119" t="s">
        <v>2549</v>
      </c>
      <c r="D2295" s="116" t="s">
        <v>2577</v>
      </c>
      <c r="E2295" s="227">
        <v>430000</v>
      </c>
      <c r="F2295" s="153" t="s">
        <v>2565</v>
      </c>
      <c r="G2295" s="176"/>
      <c r="H2295" s="7">
        <v>430000</v>
      </c>
    </row>
    <row r="2296" spans="1:8" ht="15.75" x14ac:dyDescent="0.25">
      <c r="A2296" s="153">
        <v>135</v>
      </c>
      <c r="B2296" s="153" t="s">
        <v>2647</v>
      </c>
      <c r="C2296" s="119" t="s">
        <v>2561</v>
      </c>
      <c r="D2296" s="116" t="s">
        <v>1848</v>
      </c>
      <c r="E2296" s="227">
        <v>150000</v>
      </c>
      <c r="F2296" s="153" t="s">
        <v>2565</v>
      </c>
      <c r="G2296" s="176"/>
      <c r="H2296" s="7">
        <v>150000</v>
      </c>
    </row>
    <row r="2297" spans="1:8" ht="15.75" x14ac:dyDescent="0.25">
      <c r="A2297" s="153">
        <v>136</v>
      </c>
      <c r="B2297" s="153" t="s">
        <v>2648</v>
      </c>
      <c r="C2297" s="119" t="s">
        <v>2562</v>
      </c>
      <c r="D2297" s="116" t="s">
        <v>1848</v>
      </c>
      <c r="E2297" s="227">
        <v>150000</v>
      </c>
      <c r="F2297" s="153" t="s">
        <v>2565</v>
      </c>
      <c r="G2297" s="176"/>
      <c r="H2297" s="7">
        <v>150000</v>
      </c>
    </row>
    <row r="2298" spans="1:8" ht="15.75" x14ac:dyDescent="0.25">
      <c r="A2298" s="153">
        <v>137</v>
      </c>
      <c r="B2298" s="153" t="s">
        <v>2649</v>
      </c>
      <c r="C2298" s="119" t="s">
        <v>2563</v>
      </c>
      <c r="D2298" s="116" t="s">
        <v>2577</v>
      </c>
      <c r="E2298" s="227">
        <v>430000</v>
      </c>
      <c r="F2298" s="153" t="s">
        <v>2565</v>
      </c>
      <c r="G2298" s="176"/>
      <c r="H2298" s="7">
        <v>430000</v>
      </c>
    </row>
    <row r="2299" spans="1:8" x14ac:dyDescent="0.25">
      <c r="A2299" s="153">
        <v>138</v>
      </c>
      <c r="B2299" s="153" t="s">
        <v>2650</v>
      </c>
      <c r="C2299" s="119" t="s">
        <v>2564</v>
      </c>
      <c r="D2299" s="116" t="s">
        <v>1848</v>
      </c>
      <c r="E2299" s="227">
        <v>150000</v>
      </c>
      <c r="F2299" s="153" t="s">
        <v>2565</v>
      </c>
      <c r="G2299" s="122">
        <v>150000</v>
      </c>
    </row>
    <row r="2300" spans="1:8" x14ac:dyDescent="0.25">
      <c r="A2300" s="153">
        <v>410</v>
      </c>
      <c r="B2300" s="153" t="s">
        <v>2670</v>
      </c>
      <c r="C2300" s="119" t="s">
        <v>2654</v>
      </c>
      <c r="D2300" s="116" t="s">
        <v>1848</v>
      </c>
      <c r="E2300" s="227">
        <v>150000</v>
      </c>
      <c r="F2300" s="164" t="s">
        <v>2565</v>
      </c>
      <c r="G2300" s="122">
        <v>150000</v>
      </c>
    </row>
    <row r="2301" spans="1:8" x14ac:dyDescent="0.25">
      <c r="A2301" s="153">
        <v>411</v>
      </c>
      <c r="B2301" s="153" t="s">
        <v>2671</v>
      </c>
      <c r="C2301" s="119" t="s">
        <v>2655</v>
      </c>
      <c r="D2301" s="116" t="s">
        <v>1848</v>
      </c>
      <c r="E2301" s="227">
        <v>150000</v>
      </c>
      <c r="F2301" s="164" t="s">
        <v>2565</v>
      </c>
      <c r="G2301" s="122">
        <v>150000</v>
      </c>
    </row>
    <row r="2302" spans="1:8" x14ac:dyDescent="0.25">
      <c r="A2302" s="153">
        <v>412</v>
      </c>
      <c r="B2302" s="153" t="s">
        <v>2672</v>
      </c>
      <c r="C2302" s="119" t="s">
        <v>2656</v>
      </c>
      <c r="D2302" s="116" t="s">
        <v>1848</v>
      </c>
      <c r="E2302" s="227">
        <v>150000</v>
      </c>
      <c r="F2302" s="164" t="s">
        <v>2565</v>
      </c>
      <c r="G2302" s="122">
        <v>150000</v>
      </c>
    </row>
    <row r="2303" spans="1:8" x14ac:dyDescent="0.25">
      <c r="A2303" s="153">
        <v>413</v>
      </c>
      <c r="B2303" s="153" t="s">
        <v>2673</v>
      </c>
      <c r="C2303" s="119" t="s">
        <v>2657</v>
      </c>
      <c r="D2303" s="116" t="s">
        <v>1848</v>
      </c>
      <c r="E2303" s="227">
        <v>150000</v>
      </c>
      <c r="F2303" s="164" t="s">
        <v>2565</v>
      </c>
      <c r="G2303" s="122">
        <v>150000</v>
      </c>
    </row>
    <row r="2304" spans="1:8" x14ac:dyDescent="0.25">
      <c r="A2304" s="153">
        <v>414</v>
      </c>
      <c r="B2304" s="153" t="s">
        <v>2674</v>
      </c>
      <c r="C2304" s="119" t="s">
        <v>2658</v>
      </c>
      <c r="D2304" s="116" t="s">
        <v>1848</v>
      </c>
      <c r="E2304" s="227">
        <v>600000</v>
      </c>
      <c r="F2304" s="164" t="s">
        <v>2704</v>
      </c>
      <c r="G2304" s="122">
        <v>600000</v>
      </c>
    </row>
    <row r="2305" spans="1:8" x14ac:dyDescent="0.25">
      <c r="A2305" s="153">
        <v>415</v>
      </c>
      <c r="B2305" s="153" t="s">
        <v>2675</v>
      </c>
      <c r="C2305" s="119" t="s">
        <v>2659</v>
      </c>
      <c r="D2305" s="116" t="s">
        <v>1848</v>
      </c>
      <c r="E2305" s="227">
        <v>150000</v>
      </c>
      <c r="F2305" s="164" t="s">
        <v>2565</v>
      </c>
      <c r="G2305" s="122">
        <v>150000</v>
      </c>
    </row>
    <row r="2306" spans="1:8" x14ac:dyDescent="0.25">
      <c r="A2306" s="153">
        <v>416</v>
      </c>
      <c r="B2306" s="153" t="s">
        <v>2676</v>
      </c>
      <c r="C2306" s="119" t="s">
        <v>2660</v>
      </c>
      <c r="D2306" s="116" t="s">
        <v>2696</v>
      </c>
      <c r="E2306" s="227">
        <v>450000</v>
      </c>
      <c r="F2306" s="164" t="s">
        <v>2565</v>
      </c>
      <c r="G2306" s="122">
        <v>450000</v>
      </c>
    </row>
    <row r="2307" spans="1:8" x14ac:dyDescent="0.25">
      <c r="A2307" s="153">
        <v>417</v>
      </c>
      <c r="B2307" s="153" t="s">
        <v>2677</v>
      </c>
      <c r="C2307" s="119" t="s">
        <v>2661</v>
      </c>
      <c r="D2307" s="116" t="s">
        <v>2697</v>
      </c>
      <c r="E2307" s="227">
        <v>450000</v>
      </c>
      <c r="F2307" s="164" t="s">
        <v>2565</v>
      </c>
      <c r="G2307" s="122">
        <v>450000</v>
      </c>
    </row>
    <row r="2308" spans="1:8" x14ac:dyDescent="0.25">
      <c r="A2308" s="153">
        <v>418</v>
      </c>
      <c r="B2308" s="153" t="s">
        <v>2678</v>
      </c>
      <c r="C2308" s="119" t="s">
        <v>2662</v>
      </c>
      <c r="D2308" s="116" t="s">
        <v>1848</v>
      </c>
      <c r="E2308" s="227">
        <v>150000</v>
      </c>
      <c r="F2308" s="164" t="s">
        <v>2565</v>
      </c>
      <c r="G2308" s="122">
        <v>150000</v>
      </c>
    </row>
    <row r="2309" spans="1:8" x14ac:dyDescent="0.25">
      <c r="A2309" s="153">
        <v>419</v>
      </c>
      <c r="B2309" s="153" t="s">
        <v>2679</v>
      </c>
      <c r="C2309" s="119" t="s">
        <v>2663</v>
      </c>
      <c r="D2309" s="116" t="s">
        <v>2685</v>
      </c>
      <c r="E2309" s="227">
        <v>300000</v>
      </c>
      <c r="F2309" s="164" t="s">
        <v>2565</v>
      </c>
      <c r="G2309" s="122">
        <v>300000</v>
      </c>
    </row>
    <row r="2310" spans="1:8" x14ac:dyDescent="0.25">
      <c r="A2310" s="153">
        <v>420</v>
      </c>
      <c r="B2310" s="153" t="s">
        <v>2680</v>
      </c>
      <c r="C2310" s="119" t="s">
        <v>2664</v>
      </c>
      <c r="D2310" s="116" t="s">
        <v>1848</v>
      </c>
      <c r="E2310" s="227">
        <v>150000</v>
      </c>
      <c r="F2310" s="164" t="s">
        <v>2565</v>
      </c>
      <c r="G2310" s="122">
        <v>150000</v>
      </c>
    </row>
    <row r="2311" spans="1:8" x14ac:dyDescent="0.25">
      <c r="A2311" s="153">
        <v>421</v>
      </c>
      <c r="B2311" s="153" t="s">
        <v>2681</v>
      </c>
      <c r="C2311" s="119" t="s">
        <v>2665</v>
      </c>
      <c r="D2311" s="116" t="s">
        <v>2566</v>
      </c>
      <c r="E2311" s="227">
        <v>430000</v>
      </c>
      <c r="F2311" s="164" t="s">
        <v>2565</v>
      </c>
      <c r="G2311" s="122">
        <v>430000</v>
      </c>
    </row>
    <row r="2312" spans="1:8" x14ac:dyDescent="0.25">
      <c r="A2312" s="153">
        <v>422</v>
      </c>
      <c r="B2312" s="153" t="s">
        <v>2682</v>
      </c>
      <c r="C2312" s="119" t="s">
        <v>2666</v>
      </c>
      <c r="D2312" s="116" t="s">
        <v>1848</v>
      </c>
      <c r="E2312" s="227">
        <v>150000</v>
      </c>
      <c r="F2312" s="164" t="s">
        <v>2565</v>
      </c>
      <c r="G2312" s="122">
        <v>150000</v>
      </c>
    </row>
    <row r="2313" spans="1:8" x14ac:dyDescent="0.25">
      <c r="A2313" s="153">
        <v>423</v>
      </c>
      <c r="B2313" s="153" t="s">
        <v>2683</v>
      </c>
      <c r="C2313" s="119" t="s">
        <v>2667</v>
      </c>
      <c r="D2313" s="116" t="s">
        <v>2668</v>
      </c>
      <c r="E2313" s="227">
        <v>400000</v>
      </c>
      <c r="F2313" s="164" t="s">
        <v>2565</v>
      </c>
      <c r="G2313" s="122">
        <v>400000</v>
      </c>
    </row>
    <row r="2314" spans="1:8" x14ac:dyDescent="0.25">
      <c r="A2314" s="153">
        <v>424</v>
      </c>
      <c r="B2314" s="153" t="s">
        <v>2684</v>
      </c>
      <c r="C2314" s="119" t="s">
        <v>2669</v>
      </c>
      <c r="D2314" s="116" t="s">
        <v>2668</v>
      </c>
      <c r="E2314" s="227">
        <v>400000</v>
      </c>
      <c r="F2314" s="164" t="s">
        <v>2565</v>
      </c>
      <c r="G2314" s="122">
        <v>400000</v>
      </c>
    </row>
    <row r="2315" spans="1:8" ht="15.75" x14ac:dyDescent="0.25">
      <c r="A2315" s="251" t="s">
        <v>330</v>
      </c>
      <c r="B2315" s="252"/>
      <c r="C2315" s="252"/>
      <c r="D2315" s="253"/>
      <c r="E2315" s="225">
        <f>SUM(E2162:E2314)</f>
        <v>55600000</v>
      </c>
      <c r="F2315" s="8"/>
      <c r="G2315" s="54">
        <f>SUM(G2162:G2314)</f>
        <v>30145000</v>
      </c>
      <c r="H2315" s="123">
        <f>SUM(H2162:H2314)</f>
        <v>25455000</v>
      </c>
    </row>
    <row r="2316" spans="1:8" ht="15.75" x14ac:dyDescent="0.25">
      <c r="A2316" s="254" t="s">
        <v>2705</v>
      </c>
      <c r="B2316" s="255"/>
      <c r="C2316" s="255"/>
      <c r="D2316" s="255"/>
      <c r="E2316" s="260"/>
      <c r="F2316" s="256"/>
    </row>
    <row r="2317" spans="1:8" ht="15.75" x14ac:dyDescent="0.25">
      <c r="A2317" s="9"/>
      <c r="B2317" s="9"/>
      <c r="C2317" s="9"/>
      <c r="D2317" s="9"/>
      <c r="E2317" s="228"/>
      <c r="F2317" s="9"/>
    </row>
    <row r="2318" spans="1:8" ht="15.75" x14ac:dyDescent="0.25">
      <c r="A2318" s="246" t="s">
        <v>2706</v>
      </c>
      <c r="B2318" s="246"/>
      <c r="C2318" s="246"/>
      <c r="D2318" s="246"/>
      <c r="E2318" s="275"/>
      <c r="F2318" s="246"/>
    </row>
    <row r="2319" spans="1:8" ht="15.75" x14ac:dyDescent="0.25">
      <c r="A2319" s="247" t="s">
        <v>9</v>
      </c>
      <c r="B2319" s="247"/>
      <c r="C2319" s="247"/>
      <c r="D2319" s="247" t="s">
        <v>10</v>
      </c>
      <c r="E2319" s="276"/>
      <c r="F2319" s="247"/>
    </row>
    <row r="2320" spans="1:8" ht="15.75" x14ac:dyDescent="0.25">
      <c r="A2320" s="1"/>
      <c r="B2320" s="1"/>
      <c r="C2320" s="1"/>
      <c r="D2320" s="1"/>
      <c r="E2320" s="209"/>
      <c r="F2320" s="10"/>
    </row>
    <row r="2321" spans="1:6" ht="15.75" x14ac:dyDescent="0.25">
      <c r="A2321" s="1"/>
      <c r="B2321" s="1"/>
      <c r="C2321" s="1"/>
      <c r="D2321" s="1"/>
      <c r="E2321" s="209"/>
      <c r="F2321" s="10"/>
    </row>
    <row r="2322" spans="1:6" ht="15.75" x14ac:dyDescent="0.25">
      <c r="A2322" s="1"/>
      <c r="B2322" s="1"/>
      <c r="C2322" s="1"/>
      <c r="D2322" s="1"/>
      <c r="E2322" s="209"/>
      <c r="F2322" s="10"/>
    </row>
    <row r="2323" spans="1:6" ht="15.75" x14ac:dyDescent="0.25">
      <c r="A2323" s="1"/>
      <c r="B2323" s="1"/>
      <c r="C2323" s="1"/>
      <c r="D2323" s="1"/>
      <c r="E2323" s="209"/>
      <c r="F2323" s="10"/>
    </row>
    <row r="2324" spans="1:6" ht="15.75" x14ac:dyDescent="0.25">
      <c r="A2324" s="247" t="s">
        <v>11</v>
      </c>
      <c r="B2324" s="247"/>
      <c r="C2324" s="247"/>
      <c r="D2324" s="247" t="s">
        <v>12</v>
      </c>
      <c r="E2324" s="276"/>
      <c r="F2324" s="247"/>
    </row>
    <row r="2325" spans="1:6" ht="15.75" x14ac:dyDescent="0.25">
      <c r="A2325" s="106"/>
      <c r="B2325" s="106"/>
      <c r="C2325" s="106"/>
      <c r="D2325" s="106"/>
      <c r="E2325" s="229"/>
      <c r="F2325" s="106"/>
    </row>
    <row r="2326" spans="1:6" ht="15.75" x14ac:dyDescent="0.25">
      <c r="A2326" s="106"/>
      <c r="B2326" s="106"/>
      <c r="C2326" s="106"/>
      <c r="D2326" s="106"/>
      <c r="E2326" s="229"/>
      <c r="F2326" s="106"/>
    </row>
    <row r="2327" spans="1:6" x14ac:dyDescent="0.25">
      <c r="B2327" s="245" t="s">
        <v>183</v>
      </c>
      <c r="C2327" s="245"/>
    </row>
    <row r="2328" spans="1:6" x14ac:dyDescent="0.25">
      <c r="B2328" s="105" t="s">
        <v>2301</v>
      </c>
      <c r="C2328" s="105"/>
    </row>
    <row r="2329" spans="1:6" x14ac:dyDescent="0.25">
      <c r="B2329" s="105" t="s">
        <v>2687</v>
      </c>
      <c r="C2329" s="105"/>
    </row>
    <row r="2330" spans="1:6" x14ac:dyDescent="0.25">
      <c r="B2330" s="105" t="s">
        <v>2688</v>
      </c>
      <c r="C2330" s="105"/>
      <c r="D2330" s="105"/>
    </row>
    <row r="2331" spans="1:6" x14ac:dyDescent="0.25">
      <c r="B2331" s="245" t="s">
        <v>2903</v>
      </c>
      <c r="C2331" s="245"/>
    </row>
    <row r="2332" spans="1:6" x14ac:dyDescent="0.25">
      <c r="B2332" s="105" t="s">
        <v>2690</v>
      </c>
      <c r="C2332" s="105"/>
    </row>
    <row r="2333" spans="1:6" x14ac:dyDescent="0.25">
      <c r="B2333" s="105" t="s">
        <v>2904</v>
      </c>
      <c r="C2333" s="105"/>
    </row>
    <row r="2334" spans="1:6" x14ac:dyDescent="0.25">
      <c r="B2334" s="105" t="s">
        <v>2905</v>
      </c>
      <c r="C2334" s="105"/>
    </row>
    <row r="2335" spans="1:6" x14ac:dyDescent="0.25">
      <c r="B2335" s="105" t="s">
        <v>2138</v>
      </c>
    </row>
    <row r="2336" spans="1:6" x14ac:dyDescent="0.25">
      <c r="B2336" s="105" t="s">
        <v>2693</v>
      </c>
      <c r="C2336" s="105"/>
    </row>
    <row r="2337" spans="2:3" x14ac:dyDescent="0.25">
      <c r="B2337" s="105"/>
      <c r="C2337" s="105"/>
    </row>
  </sheetData>
  <mergeCells count="138">
    <mergeCell ref="B390:C390"/>
    <mergeCell ref="D391:F391"/>
    <mergeCell ref="D392:F392"/>
    <mergeCell ref="D393:F393"/>
    <mergeCell ref="A394:C394"/>
    <mergeCell ref="D394:F394"/>
    <mergeCell ref="A1:F1"/>
    <mergeCell ref="A2:F2"/>
    <mergeCell ref="A4:F4"/>
    <mergeCell ref="A381:D381"/>
    <mergeCell ref="A382:F382"/>
    <mergeCell ref="A383:F383"/>
    <mergeCell ref="A384:C384"/>
    <mergeCell ref="D384:F384"/>
    <mergeCell ref="A389:C389"/>
    <mergeCell ref="D389:F389"/>
    <mergeCell ref="B755:C755"/>
    <mergeCell ref="D756:F756"/>
    <mergeCell ref="D757:F757"/>
    <mergeCell ref="D758:F758"/>
    <mergeCell ref="A759:C759"/>
    <mergeCell ref="D759:F759"/>
    <mergeCell ref="A545:F545"/>
    <mergeCell ref="A546:F546"/>
    <mergeCell ref="A548:F548"/>
    <mergeCell ref="A746:D746"/>
    <mergeCell ref="A747:F747"/>
    <mergeCell ref="A748:F748"/>
    <mergeCell ref="A749:C749"/>
    <mergeCell ref="D749:F749"/>
    <mergeCell ref="A754:C754"/>
    <mergeCell ref="D754:F754"/>
    <mergeCell ref="B1065:C1065"/>
    <mergeCell ref="D1066:F1066"/>
    <mergeCell ref="D1067:F1067"/>
    <mergeCell ref="D1068:F1068"/>
    <mergeCell ref="A1069:C1069"/>
    <mergeCell ref="D1069:F1069"/>
    <mergeCell ref="A1057:F1057"/>
    <mergeCell ref="A1058:C1058"/>
    <mergeCell ref="D1058:F1058"/>
    <mergeCell ref="A1064:C1064"/>
    <mergeCell ref="D1064:F1064"/>
    <mergeCell ref="A811:F811"/>
    <mergeCell ref="A812:F812"/>
    <mergeCell ref="A813:F813"/>
    <mergeCell ref="A1055:D1055"/>
    <mergeCell ref="A1056:F1056"/>
    <mergeCell ref="A1588:C1588"/>
    <mergeCell ref="D1587:F1587"/>
    <mergeCell ref="D1588:F1588"/>
    <mergeCell ref="B1899:C1899"/>
    <mergeCell ref="A1641:F1641"/>
    <mergeCell ref="A1642:F1642"/>
    <mergeCell ref="A1644:F1644"/>
    <mergeCell ref="A1744:D1744"/>
    <mergeCell ref="A1745:F1745"/>
    <mergeCell ref="B1756:C1756"/>
    <mergeCell ref="B1760:C1760"/>
    <mergeCell ref="A1747:F1747"/>
    <mergeCell ref="A1748:C1748"/>
    <mergeCell ref="D1748:F1748"/>
    <mergeCell ref="A1753:C1753"/>
    <mergeCell ref="D1753:F1753"/>
    <mergeCell ref="A1489:F1489"/>
    <mergeCell ref="A1490:F1490"/>
    <mergeCell ref="A1491:F1491"/>
    <mergeCell ref="B1902:C1902"/>
    <mergeCell ref="A1890:F1890"/>
    <mergeCell ref="A1891:C1891"/>
    <mergeCell ref="D1891:F1891"/>
    <mergeCell ref="A1896:C1896"/>
    <mergeCell ref="D1896:F1896"/>
    <mergeCell ref="A1798:F1798"/>
    <mergeCell ref="A1799:F1799"/>
    <mergeCell ref="A1801:F1801"/>
    <mergeCell ref="A1887:D1887"/>
    <mergeCell ref="A1888:F1888"/>
    <mergeCell ref="A2040:F2040"/>
    <mergeCell ref="A2041:F2041"/>
    <mergeCell ref="A2043:F2043"/>
    <mergeCell ref="A2145:C2145"/>
    <mergeCell ref="D2145:F2145"/>
    <mergeCell ref="A2136:D2136"/>
    <mergeCell ref="A2137:F2137"/>
    <mergeCell ref="A2139:F2139"/>
    <mergeCell ref="A2140:C2140"/>
    <mergeCell ref="D2140:F2140"/>
    <mergeCell ref="B2148:C2148"/>
    <mergeCell ref="B2151:C2151"/>
    <mergeCell ref="B2331:C2331"/>
    <mergeCell ref="A2156:F2156"/>
    <mergeCell ref="A2157:F2157"/>
    <mergeCell ref="A2159:F2159"/>
    <mergeCell ref="A2315:D2315"/>
    <mergeCell ref="A2316:F2316"/>
    <mergeCell ref="A2318:F2318"/>
    <mergeCell ref="A2319:C2319"/>
    <mergeCell ref="D2319:F2319"/>
    <mergeCell ref="A2324:C2324"/>
    <mergeCell ref="D2324:F2324"/>
    <mergeCell ref="B2327:C2327"/>
    <mergeCell ref="A1910:F1910"/>
    <mergeCell ref="A1911:F1911"/>
    <mergeCell ref="A1913:F1913"/>
    <mergeCell ref="A2013:D2013"/>
    <mergeCell ref="A2014:F2014"/>
    <mergeCell ref="B2025:C2025"/>
    <mergeCell ref="B2028:C2028"/>
    <mergeCell ref="A2016:F2016"/>
    <mergeCell ref="A2017:C2017"/>
    <mergeCell ref="D2017:F2017"/>
    <mergeCell ref="A2022:C2022"/>
    <mergeCell ref="D2022:F2022"/>
    <mergeCell ref="A1577:D1577"/>
    <mergeCell ref="A1578:F1578"/>
    <mergeCell ref="B1585:C1585"/>
    <mergeCell ref="A1579:F1579"/>
    <mergeCell ref="A1580:C1580"/>
    <mergeCell ref="D1580:F1580"/>
    <mergeCell ref="A1584:C1584"/>
    <mergeCell ref="D1584:F1584"/>
    <mergeCell ref="A1080:F1080"/>
    <mergeCell ref="A1081:F1081"/>
    <mergeCell ref="A1082:F1082"/>
    <mergeCell ref="A1376:D1376"/>
    <mergeCell ref="A1377:F1377"/>
    <mergeCell ref="A1378:F1378"/>
    <mergeCell ref="A1379:C1379"/>
    <mergeCell ref="D1379:F1379"/>
    <mergeCell ref="A1385:C1385"/>
    <mergeCell ref="D1385:F1385"/>
    <mergeCell ref="B1386:C1386"/>
    <mergeCell ref="D1389:F1389"/>
    <mergeCell ref="A1390:C1390"/>
    <mergeCell ref="D1390:F1390"/>
    <mergeCell ref="D1388:F1388"/>
    <mergeCell ref="D1387:F1387"/>
  </mergeCells>
  <pageMargins left="0.19685039370078741" right="0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2018-12-03T06:36:13Z</cp:lastPrinted>
  <dcterms:created xsi:type="dcterms:W3CDTF">2017-11-11T06:18:27Z</dcterms:created>
  <dcterms:modified xsi:type="dcterms:W3CDTF">2018-12-03T06:45:29Z</dcterms:modified>
</cp:coreProperties>
</file>